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lees\Downloads\"/>
    </mc:Choice>
  </mc:AlternateContent>
  <xr:revisionPtr revIDLastSave="0" documentId="13_ncr:1_{EAE63709-8ADC-48B1-BD70-C2F488D37738}" xr6:coauthVersionLast="47" xr6:coauthVersionMax="47" xr10:uidLastSave="{00000000-0000-0000-0000-000000000000}"/>
  <bookViews>
    <workbookView xWindow="-28920" yWindow="-120" windowWidth="29040" windowHeight="15720" activeTab="50" xr2:uid="{FD7D7C95-E1E1-404C-BDA5-272C2BD99FE8}"/>
  </bookViews>
  <sheets>
    <sheet name="Fund Compilaton" sheetId="46" r:id="rId1"/>
    <sheet name="General Fund" sheetId="2" r:id="rId2"/>
    <sheet name="Road Patrol" sheetId="1" r:id="rId3"/>
    <sheet name="Parks Fund" sheetId="3" r:id="rId4"/>
    <sheet name="Law Enforcement Fund" sheetId="4" r:id="rId5"/>
    <sheet name="RRP Fund" sheetId="5" r:id="rId6"/>
    <sheet name="Friend of Court Fund" sheetId="6" r:id="rId7"/>
    <sheet name="Council on Aging Fund" sheetId="7" r:id="rId8"/>
    <sheet name="Hollister Senior Center Fund" sheetId="8" r:id="rId9"/>
    <sheet name="Materials Management" sheetId="51" r:id="rId10"/>
    <sheet name="Economic Development Fund" sheetId="48" r:id="rId11"/>
    <sheet name="Building Inspection Fund" sheetId="9" r:id="rId12"/>
    <sheet name="911 Fund" sheetId="10" r:id="rId13"/>
    <sheet name="ROD Automation Fund" sheetId="11" r:id="rId14"/>
    <sheet name="Disaster Contingency Fund" sheetId="12" r:id="rId15"/>
    <sheet name="Indigent Defense Fund" sheetId="13" r:id="rId16"/>
    <sheet name="911 Wireless Fund" sheetId="14" r:id="rId17"/>
    <sheet name="Concealed Pistol Fund" sheetId="15" r:id="rId18"/>
    <sheet name="Local Officers Training Fund" sheetId="16" r:id="rId19"/>
    <sheet name="Drug Law Enforcement Fund" sheetId="17" r:id="rId20"/>
    <sheet name="Law Library Fund" sheetId="18" r:id="rId21"/>
    <sheet name="Library Fund" sheetId="19" r:id="rId22"/>
    <sheet name="Crime Victims Rights Fund" sheetId="20" r:id="rId23"/>
    <sheet name="Sterlization Fund" sheetId="21" r:id="rId24"/>
    <sheet name="Secondary Rd Fund" sheetId="22" r:id="rId25"/>
    <sheet name="CDBG Housing Fund" sheetId="34" r:id="rId26"/>
    <sheet name="Opioid Settlement Fund" sheetId="49" r:id="rId27"/>
    <sheet name="Criminal Justice Training Fund" sheetId="23" r:id="rId28"/>
    <sheet name="Accreditation Grant Fund" sheetId="50" r:id="rId29"/>
    <sheet name="Child Care Fund" sheetId="24" r:id="rId30"/>
    <sheet name="Soldiers Relief Fund" sheetId="25" r:id="rId31"/>
    <sheet name="Marriage Counseling Fund" sheetId="26" r:id="rId32"/>
    <sheet name="General Debt Service Fund" sheetId="28" r:id="rId33"/>
    <sheet name="Capital Improvements Funds" sheetId="27" r:id="rId34"/>
    <sheet name="Other County Property Fund" sheetId="29" r:id="rId35"/>
    <sheet name="Capital Improv Misc Fund" sheetId="30" r:id="rId36"/>
    <sheet name="Building Authority Fund" sheetId="31" r:id="rId37"/>
    <sheet name="Ambulance Fund" sheetId="32" r:id="rId38"/>
    <sheet name="Soc Security Inmate Fund" sheetId="33" r:id="rId39"/>
    <sheet name="Treasurer's Unrestricted Fund" sheetId="47" r:id="rId40"/>
    <sheet name="Treasurer's Admin Fund" sheetId="35" r:id="rId41"/>
    <sheet name="DHS Building Fund" sheetId="36" r:id="rId42"/>
    <sheet name="Land Bank Fund" sheetId="37" r:id="rId43"/>
    <sheet name="Commissary Fund" sheetId="38" r:id="rId44"/>
    <sheet name="Information Services Fund" sheetId="39" r:id="rId45"/>
    <sheet name="Employee Benefit Fund" sheetId="40" r:id="rId46"/>
    <sheet name="Retiree Health Ins Fund" sheetId="41" r:id="rId47"/>
    <sheet name="Transportation Millage Fund" sheetId="42" r:id="rId48"/>
    <sheet name="Wolf Lake Level Fund" sheetId="43" r:id="rId49"/>
    <sheet name="Big Star Lake Level Fund" sheetId="44" r:id="rId50"/>
    <sheet name="Wolf Lake Bond Debt Fund" sheetId="45" r:id="rId5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41" l="1"/>
  <c r="F8" i="41"/>
  <c r="F27" i="30"/>
  <c r="F11" i="30"/>
  <c r="F29" i="30" s="1"/>
  <c r="F18" i="27"/>
  <c r="F10" i="27"/>
  <c r="F20" i="27" s="1"/>
  <c r="F15" i="29"/>
  <c r="F17" i="29" s="1"/>
  <c r="F10" i="29"/>
  <c r="F255" i="1"/>
  <c r="E5" i="46" s="1"/>
  <c r="F42" i="1"/>
  <c r="F33" i="4"/>
  <c r="F8" i="4"/>
  <c r="F33" i="22"/>
  <c r="F7" i="22"/>
  <c r="F14" i="23"/>
  <c r="F7" i="23"/>
  <c r="F11" i="16"/>
  <c r="F7" i="16"/>
  <c r="F25" i="17"/>
  <c r="F16" i="17"/>
  <c r="F27" i="17" s="1"/>
  <c r="F48" i="13"/>
  <c r="E18" i="46" s="1"/>
  <c r="F9" i="13"/>
  <c r="F27" i="37"/>
  <c r="E45" i="46" s="1"/>
  <c r="F12" i="37"/>
  <c r="F16" i="23" l="1"/>
  <c r="F21" i="41"/>
  <c r="F257" i="1"/>
  <c r="F35" i="4"/>
  <c r="F35" i="22"/>
  <c r="F13" i="16"/>
  <c r="F50" i="13"/>
  <c r="F29" i="37"/>
  <c r="F101" i="10" l="1"/>
  <c r="D101" i="10"/>
  <c r="F23" i="10"/>
  <c r="D15" i="46" s="1"/>
  <c r="F42" i="32"/>
  <c r="F20" i="32"/>
  <c r="D40" i="46" s="1"/>
  <c r="F14" i="49"/>
  <c r="F7" i="49"/>
  <c r="F16" i="49" s="1"/>
  <c r="F44" i="32" l="1"/>
  <c r="F103" i="10"/>
  <c r="E40" i="46"/>
  <c r="E15" i="46"/>
  <c r="F19" i="51"/>
  <c r="F7" i="51"/>
  <c r="F14" i="48"/>
  <c r="F7" i="48"/>
  <c r="F16" i="34"/>
  <c r="F6" i="34"/>
  <c r="F18" i="34" s="1"/>
  <c r="F30" i="35"/>
  <c r="F7" i="35"/>
  <c r="F50" i="47"/>
  <c r="F35" i="47"/>
  <c r="D42" i="46" s="1"/>
  <c r="F45" i="7"/>
  <c r="F17" i="7"/>
  <c r="D10" i="46" s="1"/>
  <c r="F16" i="8"/>
  <c r="F8" i="8"/>
  <c r="F8" i="45"/>
  <c r="F15" i="45"/>
  <c r="F18" i="8" l="1"/>
  <c r="F47" i="7"/>
  <c r="F52" i="47"/>
  <c r="E42" i="46"/>
  <c r="F32" i="35"/>
  <c r="F16" i="48"/>
  <c r="E10" i="46"/>
  <c r="F21" i="51"/>
  <c r="F17" i="45"/>
  <c r="F27" i="44" l="1"/>
  <c r="F12" i="44"/>
  <c r="F17" i="43"/>
  <c r="F9" i="43"/>
  <c r="F19" i="43" s="1"/>
  <c r="F15" i="15"/>
  <c r="F6" i="15"/>
  <c r="F18" i="11"/>
  <c r="F6" i="11"/>
  <c r="F20" i="42"/>
  <c r="E50" i="46" s="1"/>
  <c r="F13" i="42"/>
  <c r="F22" i="42" s="1"/>
  <c r="F17" i="28"/>
  <c r="F8" i="28"/>
  <c r="F19" i="28" s="1"/>
  <c r="F21" i="12"/>
  <c r="F9" i="12"/>
  <c r="F23" i="12" s="1"/>
  <c r="F26" i="50"/>
  <c r="F6" i="50"/>
  <c r="F28" i="50" s="1"/>
  <c r="F8" i="31"/>
  <c r="F30" i="31" s="1"/>
  <c r="F28" i="31"/>
  <c r="E39" i="46" s="1"/>
  <c r="F10" i="21"/>
  <c r="F6" i="21"/>
  <c r="F12" i="21" s="1"/>
  <c r="F17" i="19"/>
  <c r="E24" i="46" s="1"/>
  <c r="F11" i="19"/>
  <c r="D24" i="46" s="1"/>
  <c r="F11" i="26"/>
  <c r="F6" i="26"/>
  <c r="F13" i="26" s="1"/>
  <c r="F11" i="33"/>
  <c r="F7" i="33"/>
  <c r="F13" i="33" s="1"/>
  <c r="F15" i="38"/>
  <c r="F8" i="38"/>
  <c r="F17" i="38" s="1"/>
  <c r="F28" i="3"/>
  <c r="F8" i="3"/>
  <c r="F43" i="20"/>
  <c r="F10" i="20"/>
  <c r="F162" i="5"/>
  <c r="F164" i="5" s="1"/>
  <c r="F21" i="5"/>
  <c r="F11" i="18"/>
  <c r="F7" i="18"/>
  <c r="F13" i="18" s="1"/>
  <c r="H4" i="46"/>
  <c r="H5" i="46"/>
  <c r="F20" i="11" l="1"/>
  <c r="F17" i="15"/>
  <c r="F29" i="44"/>
  <c r="D50" i="46"/>
  <c r="F19" i="19"/>
  <c r="F30" i="3"/>
  <c r="F45" i="20"/>
  <c r="F16" i="6" l="1"/>
  <c r="F65" i="6"/>
  <c r="F31" i="24"/>
  <c r="F137" i="24"/>
  <c r="F45" i="25"/>
  <c r="E33" i="46" s="1"/>
  <c r="F12" i="25"/>
  <c r="D33" i="46" s="1"/>
  <c r="F48" i="39"/>
  <c r="F8" i="39"/>
  <c r="F56" i="14"/>
  <c r="F14" i="14"/>
  <c r="F66" i="40"/>
  <c r="F26" i="40"/>
  <c r="F109" i="9"/>
  <c r="F21" i="9"/>
  <c r="F11" i="36"/>
  <c r="F49" i="36"/>
  <c r="F68" i="40" l="1"/>
  <c r="F47" i="25"/>
  <c r="F58" i="14"/>
  <c r="F111" i="9"/>
  <c r="F139" i="24"/>
  <c r="F67" i="6"/>
  <c r="F50" i="39"/>
  <c r="F51" i="36"/>
  <c r="F1025" i="2"/>
  <c r="F199" i="2"/>
  <c r="F1028" i="2" l="1"/>
  <c r="D4" i="46"/>
  <c r="F1029" i="2"/>
  <c r="E4" i="46"/>
  <c r="F1030" i="2" l="1"/>
  <c r="E21" i="46" l="1"/>
  <c r="D21" i="46"/>
  <c r="H21" i="46"/>
  <c r="H12" i="46"/>
  <c r="E12" i="46"/>
  <c r="H13" i="46"/>
  <c r="H11" i="46"/>
  <c r="E6" i="46"/>
  <c r="E7" i="46"/>
  <c r="E11" i="46"/>
  <c r="D12" i="46"/>
  <c r="E13" i="46"/>
  <c r="D35" i="46"/>
  <c r="E35" i="46"/>
  <c r="H35" i="46"/>
  <c r="H48" i="46"/>
  <c r="E27" i="46"/>
  <c r="E43" i="46"/>
  <c r="E48" i="46"/>
  <c r="D48" i="46"/>
  <c r="E49" i="46"/>
  <c r="D49" i="46"/>
  <c r="XEM11" i="36"/>
  <c r="H47" i="46" l="1"/>
  <c r="E47" i="46"/>
  <c r="D47" i="46"/>
  <c r="J5" i="46" l="1"/>
  <c r="D7" i="46" l="1"/>
  <c r="H7" i="46"/>
  <c r="J32" i="46"/>
  <c r="H32" i="46"/>
  <c r="J15" i="46"/>
  <c r="H15" i="46"/>
  <c r="J9" i="46" l="1"/>
  <c r="H9" i="46"/>
  <c r="E14" i="46"/>
  <c r="D14" i="46"/>
  <c r="H14" i="46"/>
  <c r="D6" i="46"/>
  <c r="J6" i="46"/>
  <c r="H6" i="46"/>
  <c r="H10" i="46"/>
  <c r="J8" i="46"/>
  <c r="E8" i="46"/>
  <c r="H8" i="46"/>
  <c r="D8" i="46"/>
  <c r="D13" i="46"/>
  <c r="H16" i="46"/>
  <c r="E16" i="46"/>
  <c r="D16" i="46"/>
  <c r="J17" i="46"/>
  <c r="H17" i="46"/>
  <c r="E17" i="46"/>
  <c r="D17" i="46"/>
  <c r="J18" i="46"/>
  <c r="H18" i="46"/>
  <c r="H19" i="46"/>
  <c r="E20" i="46"/>
  <c r="H20" i="46"/>
  <c r="D20" i="46"/>
  <c r="H22" i="46"/>
  <c r="J23" i="46"/>
  <c r="H23" i="46"/>
  <c r="H24" i="46"/>
  <c r="J25" i="46"/>
  <c r="H25" i="46"/>
  <c r="H26" i="46"/>
  <c r="E26" i="46"/>
  <c r="D26" i="46"/>
  <c r="H27" i="46"/>
  <c r="H29" i="46"/>
  <c r="E29" i="46"/>
  <c r="D29" i="46"/>
  <c r="H30" i="46"/>
  <c r="E30" i="46"/>
  <c r="D30" i="46"/>
  <c r="J31" i="46"/>
  <c r="E31" i="46"/>
  <c r="D31" i="46"/>
  <c r="J40" i="46"/>
  <c r="J39" i="46"/>
  <c r="J38" i="46"/>
  <c r="J37" i="46"/>
  <c r="J36" i="46"/>
  <c r="J35" i="46"/>
  <c r="H33" i="46"/>
  <c r="H34" i="46"/>
  <c r="E34" i="46"/>
  <c r="D34" i="46"/>
  <c r="H36" i="46"/>
  <c r="H37" i="46"/>
  <c r="H38" i="46"/>
  <c r="H39" i="46"/>
  <c r="D39" i="46"/>
  <c r="H40" i="46"/>
  <c r="H41" i="46"/>
  <c r="E41" i="46"/>
  <c r="D41" i="46"/>
  <c r="H43" i="46"/>
  <c r="D43" i="46"/>
  <c r="J44" i="46"/>
  <c r="F31" i="46" l="1"/>
  <c r="H44" i="46"/>
  <c r="H45" i="46" l="1"/>
  <c r="H46" i="46"/>
  <c r="E46" i="46"/>
  <c r="D46" i="46"/>
  <c r="H49" i="46" l="1"/>
  <c r="H50" i="46"/>
  <c r="H51" i="46"/>
  <c r="E51" i="46"/>
  <c r="D51" i="46"/>
  <c r="H52" i="46"/>
  <c r="E52" i="46"/>
  <c r="D52" i="46"/>
  <c r="H53" i="46"/>
  <c r="E53" i="46"/>
  <c r="D53" i="46"/>
  <c r="D45" i="46" l="1"/>
  <c r="D44" i="46"/>
  <c r="E38" i="46"/>
  <c r="D38" i="46"/>
  <c r="E37" i="46"/>
  <c r="D37" i="46"/>
  <c r="E36" i="46"/>
  <c r="D36" i="46"/>
  <c r="E25" i="46"/>
  <c r="D25" i="46"/>
  <c r="E23" i="46"/>
  <c r="D23" i="46"/>
  <c r="E22" i="46"/>
  <c r="D22" i="46"/>
  <c r="E19" i="46"/>
  <c r="D19" i="46"/>
  <c r="D18" i="46"/>
  <c r="D11" i="46"/>
  <c r="E44" i="46"/>
  <c r="D27" i="46"/>
  <c r="D5" i="46"/>
  <c r="D32" i="46"/>
  <c r="E32" i="46"/>
  <c r="E9" i="46"/>
  <c r="D9" i="46"/>
  <c r="H42" i="46" l="1"/>
  <c r="F42" i="46" l="1"/>
  <c r="E28" i="46"/>
  <c r="D28" i="46"/>
  <c r="H28" i="46"/>
  <c r="F28" i="46" l="1"/>
  <c r="J51" i="46" l="1"/>
  <c r="J50" i="46"/>
  <c r="J48" i="46"/>
  <c r="J10" i="46"/>
  <c r="F46" i="46"/>
  <c r="F8" i="46" l="1"/>
  <c r="F27" i="46"/>
  <c r="F23" i="46"/>
  <c r="F49" i="46"/>
  <c r="F48" i="46"/>
  <c r="F5" i="46"/>
  <c r="F15" i="46"/>
  <c r="F10" i="46"/>
  <c r="F9" i="46"/>
  <c r="F53" i="46"/>
  <c r="F51" i="46"/>
  <c r="F22" i="46"/>
  <c r="F26" i="46"/>
  <c r="F30" i="46"/>
  <c r="F41" i="46"/>
  <c r="F45" i="46"/>
  <c r="F38" i="46"/>
  <c r="F37" i="46"/>
  <c r="F19" i="46"/>
  <c r="F47" i="46"/>
  <c r="F50" i="46"/>
  <c r="D54" i="46"/>
  <c r="F32" i="46"/>
  <c r="F33" i="46"/>
  <c r="F16" i="46"/>
  <c r="F24" i="46"/>
  <c r="F40" i="46"/>
  <c r="F21" i="46"/>
  <c r="F6" i="46"/>
  <c r="F20" i="46"/>
  <c r="F35" i="46"/>
  <c r="F39" i="46"/>
  <c r="F44" i="46"/>
  <c r="F17" i="46"/>
  <c r="F25" i="46"/>
  <c r="F36" i="46"/>
  <c r="F52" i="46"/>
  <c r="F7" i="46"/>
  <c r="F14" i="46"/>
  <c r="F11" i="46"/>
  <c r="F34" i="46"/>
  <c r="J54" i="46"/>
  <c r="H54" i="46"/>
  <c r="F43" i="46"/>
  <c r="F4" i="46" l="1"/>
  <c r="F18" i="46"/>
  <c r="E54" i="46" l="1"/>
  <c r="F54" i="46" s="1"/>
</calcChain>
</file>

<file path=xl/sharedStrings.xml><?xml version="1.0" encoding="utf-8"?>
<sst xmlns="http://schemas.openxmlformats.org/spreadsheetml/2006/main" count="5973" uniqueCount="3700">
  <si>
    <t>GL Number</t>
  </si>
  <si>
    <t>Description</t>
  </si>
  <si>
    <t>--- Estimated Revenue ---</t>
  </si>
  <si>
    <t>101-000.00-403.000</t>
  </si>
  <si>
    <t>101-000.00-407.000</t>
  </si>
  <si>
    <t>DELINQUENT TAXES</t>
  </si>
  <si>
    <t>101-000.00-420.000</t>
  </si>
  <si>
    <t>UNPAID PERSONALS</t>
  </si>
  <si>
    <t>101-000.00-422.000</t>
  </si>
  <si>
    <t>DELINQUENT RECONVEYANCES</t>
  </si>
  <si>
    <t>101-000.00-424.000</t>
  </si>
  <si>
    <t>TAX REVERTED LANDS/STATE</t>
  </si>
  <si>
    <t>101-000.00-424.001</t>
  </si>
  <si>
    <t>TAX REVERTED LANDS/TOWNSHIP</t>
  </si>
  <si>
    <t>101-000.00-426.000</t>
  </si>
  <si>
    <t>PAYMENT IN LIEU STATE</t>
  </si>
  <si>
    <t>101-000.00-429.000</t>
  </si>
  <si>
    <t>COMMERCIAL FOREST RESERVE</t>
  </si>
  <si>
    <t>101-000.00-432.000</t>
  </si>
  <si>
    <t>PAYMENT IN LIEU, FEDERAL</t>
  </si>
  <si>
    <t>101-000.00-434.000</t>
  </si>
  <si>
    <t>SPECIFIC TAX</t>
  </si>
  <si>
    <t>101-000.00-441.000</t>
  </si>
  <si>
    <t>PERSONAL PROPERTY REIMBURSEMENT</t>
  </si>
  <si>
    <t>101-000.00-490.000</t>
  </si>
  <si>
    <t>MARRIAGE LICENSES</t>
  </si>
  <si>
    <t>101-000.00-490.001</t>
  </si>
  <si>
    <t>PISTOL PERMITS</t>
  </si>
  <si>
    <t>101-000.00-491.000</t>
  </si>
  <si>
    <t>DOG LICENSES, TREASURER</t>
  </si>
  <si>
    <t>101-000.00-491.002</t>
  </si>
  <si>
    <t>DOG LICENSES ACO</t>
  </si>
  <si>
    <t>101-000.00-528.000</t>
  </si>
  <si>
    <t>OTHER FEDERAL GRANTS</t>
  </si>
  <si>
    <t>101-000.00-528.001</t>
  </si>
  <si>
    <t>101-000.00-541.000</t>
  </si>
  <si>
    <t>PROBATE JUDGE (SAL)</t>
  </si>
  <si>
    <t>101-000.00-541.001</t>
  </si>
  <si>
    <t>PROBATE JUDGE SSP</t>
  </si>
  <si>
    <t>101-000.00-542.000</t>
  </si>
  <si>
    <t>CIRCUIT JUDGE SSP</t>
  </si>
  <si>
    <t>101-000.00-544.002</t>
  </si>
  <si>
    <t>DRUNK DRIVING CASE FLOW ASSISTANCE</t>
  </si>
  <si>
    <t>101-000.00-544.003</t>
  </si>
  <si>
    <t>COURT EQUITY FUND</t>
  </si>
  <si>
    <t>101-000.00-544.007</t>
  </si>
  <si>
    <t>ORV PROMOTIONAL GRANT</t>
  </si>
  <si>
    <t>101-000.00-545.004</t>
  </si>
  <si>
    <t>DRUG CASE INFO MANAGEMENT</t>
  </si>
  <si>
    <t>101-000.00-547.000</t>
  </si>
  <si>
    <t>JUVENILE OFFICER SAL/FRINGES</t>
  </si>
  <si>
    <t>101-000.00-548.010</t>
  </si>
  <si>
    <t>REIMB. CWP PLAN</t>
  </si>
  <si>
    <t>101-000.00-548.011</t>
  </si>
  <si>
    <t>REGION 6 HSGP</t>
  </si>
  <si>
    <t>101-000.00-548.015</t>
  </si>
  <si>
    <t>REGION 6 PLANNER</t>
  </si>
  <si>
    <t>101-000.00-564.000</t>
  </si>
  <si>
    <t>INCENTIVE PAYMENTS 3%</t>
  </si>
  <si>
    <t>101-000.00-566.001</t>
  </si>
  <si>
    <t>TITLE IV-E GRANT</t>
  </si>
  <si>
    <t>101-000.00-566.002</t>
  </si>
  <si>
    <t>CRIME VICTIMS STATE PAYMENTS</t>
  </si>
  <si>
    <t>101-000.00-566.003</t>
  </si>
  <si>
    <t>COOPERATIVE REIMBURSEMENT/P.A</t>
  </si>
  <si>
    <t>101-000.00-566.005</t>
  </si>
  <si>
    <t>CRIME VICTIMS-OTHER</t>
  </si>
  <si>
    <t>101-000.00-568.000</t>
  </si>
  <si>
    <t>REMONUMENTATION GRANT</t>
  </si>
  <si>
    <t>101-000.00-569.001</t>
  </si>
  <si>
    <t>CONVENTION &amp; TOURISM TAX</t>
  </si>
  <si>
    <t>101-000.00-569.002</t>
  </si>
  <si>
    <t>CIGARETTE TAX</t>
  </si>
  <si>
    <t>101-000.00-571.002</t>
  </si>
  <si>
    <t>RECREATIONAL MARIJUANA PAYMENTS</t>
  </si>
  <si>
    <t>101-000.00-573.000</t>
  </si>
  <si>
    <t>PERSONAL PROP TAX PPT REIMB</t>
  </si>
  <si>
    <t>101-000.00-574.000</t>
  </si>
  <si>
    <t>STATE REVENUE SHARING</t>
  </si>
  <si>
    <t>101-000.00-580.006</t>
  </si>
  <si>
    <t>CITI WATCH</t>
  </si>
  <si>
    <t>101-000.00-581.000</t>
  </si>
  <si>
    <t>TAX ROLL MAINTENANCE</t>
  </si>
  <si>
    <t>101-000.00-581.001</t>
  </si>
  <si>
    <t>WORK ROLLS/LABELS</t>
  </si>
  <si>
    <t>101-000.00-581.002</t>
  </si>
  <si>
    <t>EQUALIZATION/SUBSCRIPTION FEES</t>
  </si>
  <si>
    <t>101-000.00-602.001</t>
  </si>
  <si>
    <t>CIRCUIT COURT COSTS</t>
  </si>
  <si>
    <t>101-000.00-602.002</t>
  </si>
  <si>
    <t>DISTRICT COURT COSTS</t>
  </si>
  <si>
    <t>101-000.00-602.003</t>
  </si>
  <si>
    <t>MISC. TRIAL COURT FEES</t>
  </si>
  <si>
    <t>101-000.00-602.004</t>
  </si>
  <si>
    <t>SUPPLEMENTAL TRIAL COURT COSTS</t>
  </si>
  <si>
    <t>101-000.00-602.005</t>
  </si>
  <si>
    <t>I.T. SUPPLEMENTAL COURT COSTS</t>
  </si>
  <si>
    <t>101-000.00-603.002</t>
  </si>
  <si>
    <t>DISTRICT COURT BONDS</t>
  </si>
  <si>
    <t>101-000.00-604.000</t>
  </si>
  <si>
    <t>P.A.COST ASSESSMENT</t>
  </si>
  <si>
    <t>101-000.00-607.001</t>
  </si>
  <si>
    <t>CIRCUIT COURT CVRA FEES</t>
  </si>
  <si>
    <t>101-000.00-607.002</t>
  </si>
  <si>
    <t>DISTRICT COURT CVRA FEES</t>
  </si>
  <si>
    <t>101-000.00-607.003</t>
  </si>
  <si>
    <t>DISTRICT COURT PROBATION FEES</t>
  </si>
  <si>
    <t>101-000.00-608.001</t>
  </si>
  <si>
    <t>CIRCUIT COURT FILING FEES</t>
  </si>
  <si>
    <t>101-000.00-608.002</t>
  </si>
  <si>
    <t>ADMINISTRATIVE FEES</t>
  </si>
  <si>
    <t>101-000.00-608.003</t>
  </si>
  <si>
    <t>INSURANCE COSTS</t>
  </si>
  <si>
    <t>101-000.00-608.004</t>
  </si>
  <si>
    <t>ACO FEES</t>
  </si>
  <si>
    <t>101-000.00-608.006</t>
  </si>
  <si>
    <t>TREASURER'S FEES</t>
  </si>
  <si>
    <t>101-000.00-608.007</t>
  </si>
  <si>
    <t>TREAS./ANNUAL NOTICE FEE</t>
  </si>
  <si>
    <t>101-000.00-608.011</t>
  </si>
  <si>
    <t>FAX MACHINE FEES</t>
  </si>
  <si>
    <t>101-000.00-608.024</t>
  </si>
  <si>
    <t>TETHER CHARGES/PHONE</t>
  </si>
  <si>
    <t>101-000.00-608.025</t>
  </si>
  <si>
    <t>TICKETS</t>
  </si>
  <si>
    <t>101-000.00-608.026</t>
  </si>
  <si>
    <t>ALL OTHER TRAFFIC</t>
  </si>
  <si>
    <t>101-000.00-609.000</t>
  </si>
  <si>
    <t>ATTORNEY FEES/CONTEMP FEES</t>
  </si>
  <si>
    <t>101-000.00-609.001</t>
  </si>
  <si>
    <t>CIRCUIT COURT FEES</t>
  </si>
  <si>
    <t>101-000.00-609.002</t>
  </si>
  <si>
    <t>CIRCUIT COURT MOTION FEES</t>
  </si>
  <si>
    <t>101-000.00-609.003</t>
  </si>
  <si>
    <t>CIRCUIT COURT/WRIT OF GARNISH</t>
  </si>
  <si>
    <t>101-000.00-612.000</t>
  </si>
  <si>
    <t>REGISTER OF DEEDS</t>
  </si>
  <si>
    <t>101-000.00-612.001</t>
  </si>
  <si>
    <t>REGISTER OF DEEDS/FORMS</t>
  </si>
  <si>
    <t>101-000.00-612.002</t>
  </si>
  <si>
    <t>COPY FEES</t>
  </si>
  <si>
    <t>101-000.00-612.003</t>
  </si>
  <si>
    <t>ROD/INTERNET FEES</t>
  </si>
  <si>
    <t>101-000.00-614.000</t>
  </si>
  <si>
    <t>CLERK'S FEES</t>
  </si>
  <si>
    <t>101-000.00-618.000</t>
  </si>
  <si>
    <t>ZONING FEES</t>
  </si>
  <si>
    <t>101-000.00-625.000</t>
  </si>
  <si>
    <t>FCJ VIOLATIONS</t>
  </si>
  <si>
    <t>101-000.00-631.005</t>
  </si>
  <si>
    <t>CRIMINAL FORFEITS/CVR</t>
  </si>
  <si>
    <t>101-000.00-643.000</t>
  </si>
  <si>
    <t>SALES</t>
  </si>
  <si>
    <t>101-000.00-643.008</t>
  </si>
  <si>
    <t>COUNTY LOGO MUG SALES</t>
  </si>
  <si>
    <t>101-000.00-644.000</t>
  </si>
  <si>
    <t>SALE OF COUNTY PROPERTY</t>
  </si>
  <si>
    <t>101-000.00-644.001</t>
  </si>
  <si>
    <t>SALE OF AERIAL PHOTOS/MAPS/COPIES</t>
  </si>
  <si>
    <t>101-000.00-644.002</t>
  </si>
  <si>
    <t>SALE OF MAP DATA</t>
  </si>
  <si>
    <t>101-000.00-648.001</t>
  </si>
  <si>
    <t>ME/CREMATION PERMIT FEES</t>
  </si>
  <si>
    <t>101-000.00-656.000</t>
  </si>
  <si>
    <t>BOND FORFEITS</t>
  </si>
  <si>
    <t>101-000.00-665.000</t>
  </si>
  <si>
    <t>INTEREST</t>
  </si>
  <si>
    <t>101-000.00-665.006</t>
  </si>
  <si>
    <t>INS4 ACCT. INTEREST</t>
  </si>
  <si>
    <t>101-000.00-667.010</t>
  </si>
  <si>
    <t>OFFICE SPACE RENT</t>
  </si>
  <si>
    <t>101-000.00-668.000</t>
  </si>
  <si>
    <t>VENDING MACHINE</t>
  </si>
  <si>
    <t>101-000.00-676.000</t>
  </si>
  <si>
    <t>REIMB. ELECTION MONEY</t>
  </si>
  <si>
    <t>101-000.00-680.000</t>
  </si>
  <si>
    <t>ATTORNEY'S FEES DISTRICT COURT</t>
  </si>
  <si>
    <t>101-000.00-681.000</t>
  </si>
  <si>
    <t>REIMBURSEMENT CLERK</t>
  </si>
  <si>
    <t>101-000.00-681.001</t>
  </si>
  <si>
    <t>RESTITUTIONS</t>
  </si>
  <si>
    <t>101-000.00-681.025</t>
  </si>
  <si>
    <t>DONATIONS/GROUNDS</t>
  </si>
  <si>
    <t>101-000.00-682.001</t>
  </si>
  <si>
    <t>GRANT ADMIN FEES/CDBG</t>
  </si>
  <si>
    <t>101-000.00-682.002</t>
  </si>
  <si>
    <t>CHILD CARE FUND ADM EXP (292)</t>
  </si>
  <si>
    <t>101-000.00-682.003</t>
  </si>
  <si>
    <t>SECONDARY ROAD ADM EXP (277)</t>
  </si>
  <si>
    <t>101-000.00-682.004</t>
  </si>
  <si>
    <t>ADMIN.FEES/COUNCIL ON AGING</t>
  </si>
  <si>
    <t>101-000.00-682.005</t>
  </si>
  <si>
    <t>REMONUMENTATION ADMIN.EXPENSE</t>
  </si>
  <si>
    <t>101-000.00-682.006</t>
  </si>
  <si>
    <t>911 ADM EXPENSE</t>
  </si>
  <si>
    <t>101-000.00-682.007</t>
  </si>
  <si>
    <t>BUILDING DEPT./ADMIN. FEES</t>
  </si>
  <si>
    <t>101-000.00-682.008</t>
  </si>
  <si>
    <t>SOLDIERS FUND/ADMIN. FEES</t>
  </si>
  <si>
    <t>101-000.00-682.009</t>
  </si>
  <si>
    <t>AMBULANCE FUND/ADMIN. FEES</t>
  </si>
  <si>
    <t>101-000.00-682.010</t>
  </si>
  <si>
    <t>ROAD PATROL FUND/ADMIN. FEES</t>
  </si>
  <si>
    <t>101-000.00-682.011</t>
  </si>
  <si>
    <t>TRANSPORTATION FUND/ADMIN.FEES</t>
  </si>
  <si>
    <t>101-000.00-682.012</t>
  </si>
  <si>
    <t>EDC PARTNERSHIP</t>
  </si>
  <si>
    <t>101-000.00-682.013</t>
  </si>
  <si>
    <t>ADMIN FEES-ORV PROMO GRANT</t>
  </si>
  <si>
    <t>101-000.00-682.014</t>
  </si>
  <si>
    <t>LIBRARY ADMIN FEES</t>
  </si>
  <si>
    <t>101-000.00-683.000</t>
  </si>
  <si>
    <t>REIMBURSEMENTS</t>
  </si>
  <si>
    <t>101-000.00-683.004</t>
  </si>
  <si>
    <t>101-000.00-683.006</t>
  </si>
  <si>
    <t>PAAM/FOOD STAMP FRAUD REIMB</t>
  </si>
  <si>
    <t>101-000.00-683.007</t>
  </si>
  <si>
    <t>RADIO REBAND REIMB</t>
  </si>
  <si>
    <t>101-000.00-683.008</t>
  </si>
  <si>
    <t>REIMB./MAINTENANCE EXPENSE</t>
  </si>
  <si>
    <t>101-000.00-683.010</t>
  </si>
  <si>
    <t>REIMB./TRV WORK CREWS</t>
  </si>
  <si>
    <t>101-000.00-683.011</t>
  </si>
  <si>
    <t>ID REIMBURSEMENTS</t>
  </si>
  <si>
    <t>101-000.00-683.022</t>
  </si>
  <si>
    <t>REIMB./ATTY. FEES/GEO/PA</t>
  </si>
  <si>
    <t>101-000.00-683.028</t>
  </si>
  <si>
    <t>REIMB.JURY COMPENSATION FEES</t>
  </si>
  <si>
    <t>101-000.00-683.030</t>
  </si>
  <si>
    <t>REIMB.ATTY.FEES/GEO/T.C</t>
  </si>
  <si>
    <t>101-000.00-683.032</t>
  </si>
  <si>
    <t>REBATE/GPS</t>
  </si>
  <si>
    <t>101-000.00-683.035</t>
  </si>
  <si>
    <t>BSA INTERNET SERVICE FEE</t>
  </si>
  <si>
    <t>101-000.00-684.010</t>
  </si>
  <si>
    <t>VOTER REGISTRATIONS</t>
  </si>
  <si>
    <t>101-000.00-684.011</t>
  </si>
  <si>
    <t>ELECTION REIMBURSEMENTS</t>
  </si>
  <si>
    <t>101-000.00-684.012</t>
  </si>
  <si>
    <t>VOTER CARDS/PRINTED FOR TWPS</t>
  </si>
  <si>
    <t>101-000.00-684.033</t>
  </si>
  <si>
    <t>RESTITUTION COLLECTED</t>
  </si>
  <si>
    <t>101-000.00-684.036</t>
  </si>
  <si>
    <t>REFUNDS GENERAL</t>
  </si>
  <si>
    <t>101-000.00-684.038</t>
  </si>
  <si>
    <t>STATE GRANT MMOG</t>
  </si>
  <si>
    <t>101-000.00-684.039</t>
  </si>
  <si>
    <t>INSURANCE DIVIDENDS</t>
  </si>
  <si>
    <t>101-000.00-684.040</t>
  </si>
  <si>
    <t>INSURANCE CLAIM REIMB</t>
  </si>
  <si>
    <t>101-000.00-689.000</t>
  </si>
  <si>
    <t>OVER-SHORT</t>
  </si>
  <si>
    <t>101-000.00-692.000</t>
  </si>
  <si>
    <t>USE OF FUND BALANCE</t>
  </si>
  <si>
    <t>101-000.00-699.001</t>
  </si>
  <si>
    <t>TRANSFERS FROM OTHER FUNDS</t>
  </si>
  <si>
    <t>101-000.00-699.002</t>
  </si>
  <si>
    <t>TRANSFERS IN - MARRIAGE FEES</t>
  </si>
  <si>
    <t>101-000.00-699.006</t>
  </si>
  <si>
    <t>EQUITY TRANSFERS IN</t>
  </si>
  <si>
    <t>TRANSFER IN FROM CD</t>
  </si>
  <si>
    <t>101-000.00-699.014</t>
  </si>
  <si>
    <t>TRANSFER FROM RSRF</t>
  </si>
  <si>
    <t>101-000.00-699.581</t>
  </si>
  <si>
    <t>TRANSFERS FROM 581</t>
  </si>
  <si>
    <t>101-000.00-699.583</t>
  </si>
  <si>
    <t>TRANSFERS FROM 583</t>
  </si>
  <si>
    <t>101-000.00-699.584</t>
  </si>
  <si>
    <t>TRANSFERS FROM 584</t>
  </si>
  <si>
    <t>101-000.00-699.586</t>
  </si>
  <si>
    <t>TRANSFERS FROM 586</t>
  </si>
  <si>
    <t>101-000.00-699.701</t>
  </si>
  <si>
    <t>TRANSFER IN FROM 701</t>
  </si>
  <si>
    <t>101-351.00-505.000</t>
  </si>
  <si>
    <t>FEDERAL FOREST GRANT</t>
  </si>
  <si>
    <t>101-351.00-543.002</t>
  </si>
  <si>
    <t>LIQUOR CONTROL</t>
  </si>
  <si>
    <t>101-351.00-548.011</t>
  </si>
  <si>
    <t>101-351.00-548.012</t>
  </si>
  <si>
    <t>ORV STUDENT REIMB.</t>
  </si>
  <si>
    <t>101-351.00-550.000</t>
  </si>
  <si>
    <t>AH EUTHANASIA GRANT</t>
  </si>
  <si>
    <t>101-351.00-607.000</t>
  </si>
  <si>
    <t>SEX OFFENDER REGISTRATION FEE</t>
  </si>
  <si>
    <t>101-351.00-629.001</t>
  </si>
  <si>
    <t>ORV FEES</t>
  </si>
  <si>
    <t>101-351.00-629.002</t>
  </si>
  <si>
    <t>DNA ASSESSMENT/LCSD</t>
  </si>
  <si>
    <t>101-351.00-630.000</t>
  </si>
  <si>
    <t>SHERIFF DEPT./ALARM FEES</t>
  </si>
  <si>
    <t>101-351.00-631.000</t>
  </si>
  <si>
    <t>SHERIFF'S FEES</t>
  </si>
  <si>
    <t>101-351.00-631.001</t>
  </si>
  <si>
    <t>CANOE INSPECTIONS</t>
  </si>
  <si>
    <t>101-351.00-631.005</t>
  </si>
  <si>
    <t>101-351.00-631.006</t>
  </si>
  <si>
    <t>BOND PROCESSING FEES</t>
  </si>
  <si>
    <t>101-351.00-631.009</t>
  </si>
  <si>
    <t>FINGERPRINT FEES</t>
  </si>
  <si>
    <t>101-351.00-634.000</t>
  </si>
  <si>
    <t>HOUSING INMATES OTHER COUNTIES</t>
  </si>
  <si>
    <t>101-351.00-643.001</t>
  </si>
  <si>
    <t>HOUSING INMATES ICE</t>
  </si>
  <si>
    <t>101-351.00-643.005</t>
  </si>
  <si>
    <t>SALES/SHERIFFS AUCTION</t>
  </si>
  <si>
    <t>101-351.00-643.006</t>
  </si>
  <si>
    <t>VEHICLE SALES</t>
  </si>
  <si>
    <t>101-351.00-643.007</t>
  </si>
  <si>
    <t>WEB SITE REPORTS/SALES</t>
  </si>
  <si>
    <t>101-351.00-643.009</t>
  </si>
  <si>
    <t>COMM FOUNDATION GRANT</t>
  </si>
  <si>
    <t>101-351.00-644.005</t>
  </si>
  <si>
    <t>SALE OF E-CIGS</t>
  </si>
  <si>
    <t>101-351.00-668.002</t>
  </si>
  <si>
    <t>TRANS.IN 595-COMMISSARY</t>
  </si>
  <si>
    <t>101-351.00-670.002</t>
  </si>
  <si>
    <t>PHONE COMMISSION</t>
  </si>
  <si>
    <t>101-351.00-676.000</t>
  </si>
  <si>
    <t>REIMB. EVIDENCE MONEY</t>
  </si>
  <si>
    <t>101-351.00-679.000</t>
  </si>
  <si>
    <t>PRISONER TRANSPORT</t>
  </si>
  <si>
    <t>101-351.00-679.001</t>
  </si>
  <si>
    <t>PRISONER TRANSPORT ICE</t>
  </si>
  <si>
    <t>101-351.00-681.001</t>
  </si>
  <si>
    <t>101-351.00-681.006</t>
  </si>
  <si>
    <t>DONATIONS/EQUIPMENT</t>
  </si>
  <si>
    <t>101-351.00-681.010</t>
  </si>
  <si>
    <t>REIMBURSEMENTS-K-9</t>
  </si>
  <si>
    <t>101-351.00-681.011</t>
  </si>
  <si>
    <t>DONATIONS-MARINE/ORV/SNOWMOBIL</t>
  </si>
  <si>
    <t>101-351.00-681.013</t>
  </si>
  <si>
    <t>DONATIONS/ACO- FOOD/ANIMAL SUP</t>
  </si>
  <si>
    <t>101-351.00-681.014</t>
  </si>
  <si>
    <t>DONATIONS/ACO-BLDG. MAINT</t>
  </si>
  <si>
    <t>101-351.00-681.017</t>
  </si>
  <si>
    <t>DONATIONS/NEW EQUIPMENT</t>
  </si>
  <si>
    <t>101-351.00-681.018</t>
  </si>
  <si>
    <t>DONATIONS/SPEC DEPUTIES UNIT</t>
  </si>
  <si>
    <t>101-351.00-681.019</t>
  </si>
  <si>
    <t>DONATIONS/DIVE EQUIPMENT</t>
  </si>
  <si>
    <t>101-351.00-681.020</t>
  </si>
  <si>
    <t xml:space="preserve">DONATIONS/ACO </t>
  </si>
  <si>
    <t>101-351.00-681.022</t>
  </si>
  <si>
    <t>DONATIONS/SPECIAL VICTIMS UNIT</t>
  </si>
  <si>
    <t>101-351.00-681.025</t>
  </si>
  <si>
    <t>GLE DONATION/MOBILE CRIME UNIT</t>
  </si>
  <si>
    <t>101-351.00-681.026</t>
  </si>
  <si>
    <t>DONATIONS-MISC</t>
  </si>
  <si>
    <t>101-351.00-681.027</t>
  </si>
  <si>
    <t>DONATIONS&amp;GRANTS/LOCATOR BRACELET PROG.</t>
  </si>
  <si>
    <t>101-351.00-683.001</t>
  </si>
  <si>
    <t>MISC REIMBURSEMENTS/SHERIFF DP</t>
  </si>
  <si>
    <t>101-351.00-683.002</t>
  </si>
  <si>
    <t>IMPOUND STORAGE FEES</t>
  </si>
  <si>
    <t>101-351.00-683.003</t>
  </si>
  <si>
    <t>MEDICAL REIMBURSEMENTS</t>
  </si>
  <si>
    <t>101-351.00-683.026</t>
  </si>
  <si>
    <t>BSL LAKE PATROL SUBSIDY</t>
  </si>
  <si>
    <t>101-351.00-683.031</t>
  </si>
  <si>
    <t>REBATE/GPS-SHERIFF DEPT</t>
  </si>
  <si>
    <t>101-351.00-684.002</t>
  </si>
  <si>
    <t>COURT ORDERED ROOM &amp; BOARD</t>
  </si>
  <si>
    <t>101-351.00-684.006</t>
  </si>
  <si>
    <t>ROOM &amp; BOARD REIMBURSEMENTS</t>
  </si>
  <si>
    <t>101-351.00-684.007</t>
  </si>
  <si>
    <t>ROOM &amp; BOARD DELINQUENT ACCTS</t>
  </si>
  <si>
    <t>101-351.00-684.008</t>
  </si>
  <si>
    <t>SOC.SEC. INCENTIVES</t>
  </si>
  <si>
    <t>101-351.00-684.009</t>
  </si>
  <si>
    <t>COURT ORDERED REIMB.TO LCSD</t>
  </si>
  <si>
    <t>101-351.00-699.001</t>
  </si>
  <si>
    <t>Total Estimated Revenue:</t>
  </si>
  <si>
    <t>--- Appropriations ---</t>
  </si>
  <si>
    <t>101-101.00-702.000</t>
  </si>
  <si>
    <t>SALARIES &amp; WAGES - FULL TIME</t>
  </si>
  <si>
    <t>101-101.00-702.028</t>
  </si>
  <si>
    <t>SECRETARY</t>
  </si>
  <si>
    <t>101-101.00-702.044</t>
  </si>
  <si>
    <t>CHIEF FISCAL OFFICER</t>
  </si>
  <si>
    <t>101-101.00-702.049</t>
  </si>
  <si>
    <t>COURTHOUSE SECURITY OFFICER</t>
  </si>
  <si>
    <t>101-101.00-703.000</t>
  </si>
  <si>
    <t>SALARIES &amp; WAGES - PART TIME</t>
  </si>
  <si>
    <t>101-101.00-704.000</t>
  </si>
  <si>
    <t>SALARIES &amp; WAGES - OVERTIME</t>
  </si>
  <si>
    <t>101-101.00-705.000</t>
  </si>
  <si>
    <t>SALARIES &amp; WAGES - HOLIDAY PAY</t>
  </si>
  <si>
    <t>101-101.00-706.000</t>
  </si>
  <si>
    <t>INSURANCE WAIVER SUPPLEMENT</t>
  </si>
  <si>
    <t>101-101.00-706.001</t>
  </si>
  <si>
    <t>LONGEVITY</t>
  </si>
  <si>
    <t>101-101.00-707.000</t>
  </si>
  <si>
    <t>PER DIEMS</t>
  </si>
  <si>
    <t>101-101.00-715.000</t>
  </si>
  <si>
    <t>EMPLOYERS FICA/SOC.SEC</t>
  </si>
  <si>
    <t>101-101.00-716.000</t>
  </si>
  <si>
    <t>HOSPITALIZATION</t>
  </si>
  <si>
    <t>101-101.00-717.000</t>
  </si>
  <si>
    <t>LIFE INSURANCE</t>
  </si>
  <si>
    <t>101-101.00-717.001</t>
  </si>
  <si>
    <t>SICK &amp; ACCIDENT INS</t>
  </si>
  <si>
    <t>101-101.00-717.002</t>
  </si>
  <si>
    <t>DENTAL INSURANCE</t>
  </si>
  <si>
    <t>101-101.00-717.004</t>
  </si>
  <si>
    <t>VISION INSURANCE</t>
  </si>
  <si>
    <t>101-101.00-718.000</t>
  </si>
  <si>
    <t>RETIREMENT</t>
  </si>
  <si>
    <t>101-101.00-719.000</t>
  </si>
  <si>
    <t>UNEMPLOYMENT</t>
  </si>
  <si>
    <t>101-101.00-721.000</t>
  </si>
  <si>
    <t>WORKMENS COMP</t>
  </si>
  <si>
    <t>101-101.00-722.000</t>
  </si>
  <si>
    <t>PHYSICALS</t>
  </si>
  <si>
    <t>101-101.00-723.000</t>
  </si>
  <si>
    <t>RET HEALTH OPEB</t>
  </si>
  <si>
    <t>101-101.00-727.000</t>
  </si>
  <si>
    <t>OFFICE SUPPLIES</t>
  </si>
  <si>
    <t>101-101.00-731.000</t>
  </si>
  <si>
    <t>MISCELLANEOUS SUPPLIES</t>
  </si>
  <si>
    <t>101-101.00-751.000</t>
  </si>
  <si>
    <t>PARKS/REC/FAIRGROUND</t>
  </si>
  <si>
    <t>101-101.00-752.000</t>
  </si>
  <si>
    <t>REAPPORTIONMENT EXPENSES</t>
  </si>
  <si>
    <t>101-101.00-802.000</t>
  </si>
  <si>
    <t>CONTRACT SERVICES,</t>
  </si>
  <si>
    <t>101-101.00-803.000</t>
  </si>
  <si>
    <t>DUES &amp; SUBSCRIPTION</t>
  </si>
  <si>
    <t>101-101.00-818.000</t>
  </si>
  <si>
    <t>PUBLICATIONS</t>
  </si>
  <si>
    <t>101-101.00-849.000</t>
  </si>
  <si>
    <t>TELEPHONE - LONG DISTANCE</t>
  </si>
  <si>
    <t>101-101.00-849.002</t>
  </si>
  <si>
    <t>FAX LINE CHARGES</t>
  </si>
  <si>
    <t>101-101.00-849.005</t>
  </si>
  <si>
    <t>CELLULAR PHONES</t>
  </si>
  <si>
    <t>101-101.00-850.004</t>
  </si>
  <si>
    <t>INTERNET ACCESS CHARGES</t>
  </si>
  <si>
    <t>101-101.00-860.000</t>
  </si>
  <si>
    <t>TRAVEL</t>
  </si>
  <si>
    <t>101-101.00-901.000</t>
  </si>
  <si>
    <t>PUBLISHING</t>
  </si>
  <si>
    <t>101-101.00-931.000</t>
  </si>
  <si>
    <t>EQUIPMENT MAINTENANCE</t>
  </si>
  <si>
    <t>101-101.00-955.000</t>
  </si>
  <si>
    <t>MISCELLANEOUS</t>
  </si>
  <si>
    <t>101-101.00-955.005</t>
  </si>
  <si>
    <t>MISC COUNTY ALLIANCE EXP</t>
  </si>
  <si>
    <t>101-101.00-955.012</t>
  </si>
  <si>
    <t>MISC PROJECT PAYMENTS</t>
  </si>
  <si>
    <t>101-101.00-955.013</t>
  </si>
  <si>
    <t>WEBBER TAX TRIBUNAL PMT</t>
  </si>
  <si>
    <t>101-101.00-955.014</t>
  </si>
  <si>
    <t>REPAYMENT-CDBG</t>
  </si>
  <si>
    <t>101-101.01-700.000</t>
  </si>
  <si>
    <t>EXPENDITURE CONTROL</t>
  </si>
  <si>
    <t>101-101.01-801.000</t>
  </si>
  <si>
    <t>LEGAL FEES</t>
  </si>
  <si>
    <t>101-101.01-801.004</t>
  </si>
  <si>
    <t>ADMIN. FEES</t>
  </si>
  <si>
    <t>101-101.01-802.000</t>
  </si>
  <si>
    <t>101-172.00-702.026</t>
  </si>
  <si>
    <t>101-172.00-702.027</t>
  </si>
  <si>
    <t>BUDGET AND GRANT COORDINATOR</t>
  </si>
  <si>
    <t>101-172.00-702.045</t>
  </si>
  <si>
    <t>ACCOUNTS PAYABLE AND PURCHASING COORDINA</t>
  </si>
  <si>
    <t>101-172.00-702.077</t>
  </si>
  <si>
    <t>COUNTY ADMINISTRATOR</t>
  </si>
  <si>
    <t>101-172.00-703.000</t>
  </si>
  <si>
    <t>101-172.00-704.000</t>
  </si>
  <si>
    <t>101-172.00-706.000</t>
  </si>
  <si>
    <t>101-172.00-706.001</t>
  </si>
  <si>
    <t>101-172.00-715.000</t>
  </si>
  <si>
    <t>101-172.00-716.000</t>
  </si>
  <si>
    <t>101-172.00-717.000</t>
  </si>
  <si>
    <t>101-172.00-717.001</t>
  </si>
  <si>
    <t>101-172.00-717.002</t>
  </si>
  <si>
    <t>101-172.00-717.004</t>
  </si>
  <si>
    <t>101-172.00-718.000</t>
  </si>
  <si>
    <t>101-172.00-719.000</t>
  </si>
  <si>
    <t>101-172.00-721.000</t>
  </si>
  <si>
    <t>101-172.00-722.000</t>
  </si>
  <si>
    <t>101-172.00-723.000</t>
  </si>
  <si>
    <t>101-172.00-727.000</t>
  </si>
  <si>
    <t>101-172.00-803.000</t>
  </si>
  <si>
    <t>101-172.00-849.000</t>
  </si>
  <si>
    <t>101-172.00-849.005</t>
  </si>
  <si>
    <t>101-172.00-860.000</t>
  </si>
  <si>
    <t>101-172.00-863.000</t>
  </si>
  <si>
    <t>TRAINING EXPENSES</t>
  </si>
  <si>
    <t>101-172.00-901.000</t>
  </si>
  <si>
    <t>101-172.00-931.000</t>
  </si>
  <si>
    <t>101-172.00-932.000</t>
  </si>
  <si>
    <t>EQUIPMENT MAINT AGREEMENT</t>
  </si>
  <si>
    <t>101-172.00-955.000</t>
  </si>
  <si>
    <t>101-202.00-727.000</t>
  </si>
  <si>
    <t>101-202.00-740.000</t>
  </si>
  <si>
    <t>COMPUTER SOFT WARE</t>
  </si>
  <si>
    <t>101-202.00-741.000</t>
  </si>
  <si>
    <t>COMPUTER PAPER SUPPLIES</t>
  </si>
  <si>
    <t>101-202.00-741.001</t>
  </si>
  <si>
    <t>MAPPING PRINTER SUPPLIES</t>
  </si>
  <si>
    <t>101-202.00-802.001</t>
  </si>
  <si>
    <t>CPA AUDIT</t>
  </si>
  <si>
    <t>101-202.00-802.004</t>
  </si>
  <si>
    <t>CONTR SERV'S/SOFTWARE SUPPORT</t>
  </si>
  <si>
    <t>101-202.00-802.007</t>
  </si>
  <si>
    <t>OTHER CPA SERVICES</t>
  </si>
  <si>
    <t>101-202.00-802.027</t>
  </si>
  <si>
    <t>I.T. CONTRACTUAL SERVICES</t>
  </si>
  <si>
    <t>101-202.00-802.052</t>
  </si>
  <si>
    <t>SOFTWARE LICENSE FEES</t>
  </si>
  <si>
    <t>101-202.00-803.000</t>
  </si>
  <si>
    <t>101-202.00-850.002</t>
  </si>
  <si>
    <t>COMPUTER MODEM</t>
  </si>
  <si>
    <t>101-202.00-850.003</t>
  </si>
  <si>
    <t>DIAGNOSTIC COMPUTER LINE</t>
  </si>
  <si>
    <t>101-202.00-860.000</t>
  </si>
  <si>
    <t>101-202.00-863.000</t>
  </si>
  <si>
    <t>101-202.00-900.001</t>
  </si>
  <si>
    <t>LASER PRINTING EXP</t>
  </si>
  <si>
    <t>101-202.00-931.000</t>
  </si>
  <si>
    <t>101-202.00-932.000</t>
  </si>
  <si>
    <t>101-202.00-940.000</t>
  </si>
  <si>
    <t>EQUIPMENT LEASE PURCHASE</t>
  </si>
  <si>
    <t>101-202.00-955.000</t>
  </si>
  <si>
    <t>101-202.01-802.027</t>
  </si>
  <si>
    <t>101-202.01-802.028</t>
  </si>
  <si>
    <t>I.T. COURT/CAPITOL IMP. TECHNOLOGY</t>
  </si>
  <si>
    <t>101-215.00-702.004</t>
  </si>
  <si>
    <t>COUNTY CLERK</t>
  </si>
  <si>
    <t>101-215.00-702.019</t>
  </si>
  <si>
    <t>CLERK/REGISTER OF DEEDS</t>
  </si>
  <si>
    <t>101-215.00-702.026</t>
  </si>
  <si>
    <t>PAYROLL CLERK</t>
  </si>
  <si>
    <t>101-215.00-702.027</t>
  </si>
  <si>
    <t>ACCOUNT CLERK</t>
  </si>
  <si>
    <t>101-215.00-702.044</t>
  </si>
  <si>
    <t>101-215.00-702.045</t>
  </si>
  <si>
    <t>PURCHASING COORD. ASSISTANT</t>
  </si>
  <si>
    <t>101-215.00-703.000</t>
  </si>
  <si>
    <t>101-215.00-704.000</t>
  </si>
  <si>
    <t>101-215.00-706.000</t>
  </si>
  <si>
    <t>101-215.00-706.001</t>
  </si>
  <si>
    <t>101-215.00-715.000</t>
  </si>
  <si>
    <t>101-215.00-716.000</t>
  </si>
  <si>
    <t>101-215.00-716.001</t>
  </si>
  <si>
    <t>BC/BS RETIREE/EMPLOYER COSTS</t>
  </si>
  <si>
    <t>101-215.00-717.000</t>
  </si>
  <si>
    <t>101-215.00-717.001</t>
  </si>
  <si>
    <t>101-215.00-717.002</t>
  </si>
  <si>
    <t>101-215.00-717.004</t>
  </si>
  <si>
    <t>101-215.00-718.000</t>
  </si>
  <si>
    <t>101-215.00-719.000</t>
  </si>
  <si>
    <t>101-215.00-721.000</t>
  </si>
  <si>
    <t>101-215.00-722.000</t>
  </si>
  <si>
    <t>101-215.00-723.000</t>
  </si>
  <si>
    <t>101-215.00-727.000</t>
  </si>
  <si>
    <t>101-215.00-730.000</t>
  </si>
  <si>
    <t>DIGITAL MEDIA</t>
  </si>
  <si>
    <t>101-215.00-803.000</t>
  </si>
  <si>
    <t>101-215.00-810.000</t>
  </si>
  <si>
    <t>BONDS</t>
  </si>
  <si>
    <t>101-215.00-818.000</t>
  </si>
  <si>
    <t>101-215.00-849.000</t>
  </si>
  <si>
    <t>101-215.00-849.002</t>
  </si>
  <si>
    <t>101-215.00-849.005</t>
  </si>
  <si>
    <t>101-215.00-850.004</t>
  </si>
  <si>
    <t>101-215.00-860.000</t>
  </si>
  <si>
    <t>101-215.00-901.000</t>
  </si>
  <si>
    <t>101-215.00-931.000</t>
  </si>
  <si>
    <t>101-215.00-932.000</t>
  </si>
  <si>
    <t>101-215.00-943.000</t>
  </si>
  <si>
    <t>LEIN MACHINE</t>
  </si>
  <si>
    <t>101-215.00-955.000</t>
  </si>
  <si>
    <t>101-215.00-955.012</t>
  </si>
  <si>
    <t>101-245.00-707.000</t>
  </si>
  <si>
    <t>101-245.00-727.004</t>
  </si>
  <si>
    <t>SUPPLIES &amp; MATERIALS</t>
  </si>
  <si>
    <t>101-245.00-802.000</t>
  </si>
  <si>
    <t>101-245.00-802.006</t>
  </si>
  <si>
    <t>ADM EXPENSE SERVICES</t>
  </si>
  <si>
    <t>101-245.00-980.000</t>
  </si>
  <si>
    <t>EQUIPMENT</t>
  </si>
  <si>
    <t>101-248.00-729.000</t>
  </si>
  <si>
    <t>COPY PAPER</t>
  </si>
  <si>
    <t>101-248.00-731.000</t>
  </si>
  <si>
    <t>101-248.00-931.000</t>
  </si>
  <si>
    <t>101-248.00-932.000</t>
  </si>
  <si>
    <t>101-248.00-945.000</t>
  </si>
  <si>
    <t>ANNUAL METER READING CHARGES</t>
  </si>
  <si>
    <t>101-253.00-702.005</t>
  </si>
  <si>
    <t>COUNTY TREASURER</t>
  </si>
  <si>
    <t>101-253.00-702.021</t>
  </si>
  <si>
    <t>DEPUTY TREASURER</t>
  </si>
  <si>
    <t>101-253.00-702.027</t>
  </si>
  <si>
    <t>CLERK TREASURER</t>
  </si>
  <si>
    <t>101-253.00-702.029</t>
  </si>
  <si>
    <t>101-253.00-702.030</t>
  </si>
  <si>
    <t>101-253.00-702.054</t>
  </si>
  <si>
    <t>REVOLVING FUND SERVICE FEE</t>
  </si>
  <si>
    <t>101-253.00-702.213</t>
  </si>
  <si>
    <t>FGU-TREASURER SERVICE FEE</t>
  </si>
  <si>
    <t>101-253.00-703.000</t>
  </si>
  <si>
    <t>101-253.00-704.000</t>
  </si>
  <si>
    <t>101-253.00-706.000</t>
  </si>
  <si>
    <t>101-253.00-706.001</t>
  </si>
  <si>
    <t>101-253.00-715.000</t>
  </si>
  <si>
    <t>101-253.00-716.000</t>
  </si>
  <si>
    <t>101-253.00-717.000</t>
  </si>
  <si>
    <t>101-253.00-717.001</t>
  </si>
  <si>
    <t>101-253.00-717.002</t>
  </si>
  <si>
    <t>101-253.00-717.004</t>
  </si>
  <si>
    <t>101-253.00-718.000</t>
  </si>
  <si>
    <t>101-253.00-719.000</t>
  </si>
  <si>
    <t>101-253.00-721.000</t>
  </si>
  <si>
    <t>101-253.00-722.000</t>
  </si>
  <si>
    <t>101-253.00-723.000</t>
  </si>
  <si>
    <t>101-253.00-727.000</t>
  </si>
  <si>
    <t>101-253.00-748.000</t>
  </si>
  <si>
    <t>DOG LICENSE SUPPLIES</t>
  </si>
  <si>
    <t>101-253.00-801.000</t>
  </si>
  <si>
    <t>101-253.00-802.024</t>
  </si>
  <si>
    <t>CONTR.SERV/TAX REVERSION ADMIN</t>
  </si>
  <si>
    <t>101-253.00-802.025</t>
  </si>
  <si>
    <t>CONTR.SERV/REVOL.FUND SER.FEE</t>
  </si>
  <si>
    <t>101-253.00-803.000</t>
  </si>
  <si>
    <t>101-253.00-849.000</t>
  </si>
  <si>
    <t>101-253.00-849.002</t>
  </si>
  <si>
    <t>101-253.00-849.005</t>
  </si>
  <si>
    <t>101-253.00-860.000</t>
  </si>
  <si>
    <t>101-253.00-901.000</t>
  </si>
  <si>
    <t>101-253.00-931.000</t>
  </si>
  <si>
    <t>101-253.00-932.000</t>
  </si>
  <si>
    <t>101-253.00-955.000</t>
  </si>
  <si>
    <t>101-253.01-703.000</t>
  </si>
  <si>
    <t>101-253.01-715.000</t>
  </si>
  <si>
    <t>101-253.01-718.000</t>
  </si>
  <si>
    <t>101-253.01-719.000</t>
  </si>
  <si>
    <t>101-253.01-721.000</t>
  </si>
  <si>
    <t>101-256.00-702.028</t>
  </si>
  <si>
    <t>101-256.00-703.000</t>
  </si>
  <si>
    <t>101-256.00-706.000</t>
  </si>
  <si>
    <t>101-256.00-706.001</t>
  </si>
  <si>
    <t>101-256.00-714.001</t>
  </si>
  <si>
    <t>4 H PROGRAM COORDINATOR</t>
  </si>
  <si>
    <t>101-256.00-715.000</t>
  </si>
  <si>
    <t>101-256.00-716.000</t>
  </si>
  <si>
    <t>101-256.00-717.000</t>
  </si>
  <si>
    <t>101-256.00-717.001</t>
  </si>
  <si>
    <t>101-256.00-717.002</t>
  </si>
  <si>
    <t>101-256.00-717.004</t>
  </si>
  <si>
    <t>101-256.00-718.000</t>
  </si>
  <si>
    <t>101-256.00-719.000</t>
  </si>
  <si>
    <t>101-256.00-721.000</t>
  </si>
  <si>
    <t>101-256.00-727.000</t>
  </si>
  <si>
    <t>101-256.00-732.000</t>
  </si>
  <si>
    <t>POSTAGE</t>
  </si>
  <si>
    <t>101-256.00-800.000</t>
  </si>
  <si>
    <t>OTHER SERVICES AND CHGS/MSU ASSESSMENT</t>
  </si>
  <si>
    <t>101-256.00-803.000</t>
  </si>
  <si>
    <t>101-256.00-849.000</t>
  </si>
  <si>
    <t>101-256.00-850.004</t>
  </si>
  <si>
    <t>101-256.00-860.000</t>
  </si>
  <si>
    <t>101-256.00-863.000</t>
  </si>
  <si>
    <t>101-256.00-901.000</t>
  </si>
  <si>
    <t>101-256.00-924.000</t>
  </si>
  <si>
    <t>UTILITIES COOPERATIVE BUILDING</t>
  </si>
  <si>
    <t>101-256.00-931.000</t>
  </si>
  <si>
    <t>101-256.00-955.000</t>
  </si>
  <si>
    <t>101-257.00-702.006</t>
  </si>
  <si>
    <t>EQUALIZATION DIRECTOR</t>
  </si>
  <si>
    <t>101-257.00-702.011</t>
  </si>
  <si>
    <t>EQUALIZATION APPRAISER</t>
  </si>
  <si>
    <t>101-257.00-702.027</t>
  </si>
  <si>
    <t>IT COORDINATOR</t>
  </si>
  <si>
    <t>101-257.00-702.029</t>
  </si>
  <si>
    <t>101-257.00-702.030</t>
  </si>
  <si>
    <t>101-257.00-702.031</t>
  </si>
  <si>
    <t>101-257.00-702.123</t>
  </si>
  <si>
    <t>MAPPING/I.T. SUPPLEMENT</t>
  </si>
  <si>
    <t>101-257.00-703.000</t>
  </si>
  <si>
    <t>101-257.00-704.000</t>
  </si>
  <si>
    <t>101-257.00-706.000</t>
  </si>
  <si>
    <t>101-257.00-706.001</t>
  </si>
  <si>
    <t>101-257.00-715.000</t>
  </si>
  <si>
    <t>101-257.00-716.000</t>
  </si>
  <si>
    <t>101-257.00-717.000</t>
  </si>
  <si>
    <t>101-257.00-717.001</t>
  </si>
  <si>
    <t>101-257.00-717.002</t>
  </si>
  <si>
    <t>101-257.00-717.004</t>
  </si>
  <si>
    <t>101-257.00-718.000</t>
  </si>
  <si>
    <t>101-257.00-719.000</t>
  </si>
  <si>
    <t>101-257.00-721.000</t>
  </si>
  <si>
    <t>101-257.00-722.000</t>
  </si>
  <si>
    <t>101-257.00-723.000</t>
  </si>
  <si>
    <t>101-257.00-727.000</t>
  </si>
  <si>
    <t>101-257.00-727.007</t>
  </si>
  <si>
    <t>STREET MAP COPIES</t>
  </si>
  <si>
    <t>101-257.00-802.000</t>
  </si>
  <si>
    <t>EQUALIZATION DIRECTOR CONTRACTED POSTION</t>
  </si>
  <si>
    <t>101-257.00-802.018</t>
  </si>
  <si>
    <t>CONT.SERVICES/EQUALIZATION</t>
  </si>
  <si>
    <t>101-257.00-802.052</t>
  </si>
  <si>
    <t>101-257.00-803.000</t>
  </si>
  <si>
    <t>101-257.00-849.000</t>
  </si>
  <si>
    <t>101-257.00-849.002</t>
  </si>
  <si>
    <t>101-257.00-849.005</t>
  </si>
  <si>
    <t>101-257.00-850.004</t>
  </si>
  <si>
    <t>101-257.00-860.000</t>
  </si>
  <si>
    <t>101-257.00-863.000</t>
  </si>
  <si>
    <t>101-257.00-863.004</t>
  </si>
  <si>
    <t>TRAINING/MAPPING EXPENSE</t>
  </si>
  <si>
    <t>101-257.00-901.000</t>
  </si>
  <si>
    <t>101-257.00-931.000</t>
  </si>
  <si>
    <t>101-257.00-931.006</t>
  </si>
  <si>
    <t>MAPPING UPDATES/TOP COMP</t>
  </si>
  <si>
    <t>101-257.00-955.000</t>
  </si>
  <si>
    <t>101-262.00-702.028</t>
  </si>
  <si>
    <t>101-262.00-703.000</t>
  </si>
  <si>
    <t>101-262.00-704.000</t>
  </si>
  <si>
    <t>101-262.00-707.000</t>
  </si>
  <si>
    <t>101-262.00-715.000</t>
  </si>
  <si>
    <t>101-262.00-716.000</t>
  </si>
  <si>
    <t>101-262.00-717.000</t>
  </si>
  <si>
    <t>101-262.00-717.001</t>
  </si>
  <si>
    <t>101-262.00-717.002</t>
  </si>
  <si>
    <t>101-262.00-717.004</t>
  </si>
  <si>
    <t>101-262.00-718.000</t>
  </si>
  <si>
    <t>101-262.00-719.000</t>
  </si>
  <si>
    <t>101-262.00-721.000</t>
  </si>
  <si>
    <t>101-262.00-727.000</t>
  </si>
  <si>
    <t>101-262.00-739.000</t>
  </si>
  <si>
    <t>ELECTION SUPPLIES</t>
  </si>
  <si>
    <t>101-262.00-802.000</t>
  </si>
  <si>
    <t>101-262.00-802.052</t>
  </si>
  <si>
    <t>101-262.00-803.000</t>
  </si>
  <si>
    <t>101-262.00-860.000</t>
  </si>
  <si>
    <t>101-262.00-863.000</t>
  </si>
  <si>
    <t>101-262.00-900.000</t>
  </si>
  <si>
    <t>PRINTING</t>
  </si>
  <si>
    <t>101-262.00-901.000</t>
  </si>
  <si>
    <t>101-262.00-931.000</t>
  </si>
  <si>
    <t>101-262.00-932.000</t>
  </si>
  <si>
    <t>101-262.00-955.000</t>
  </si>
  <si>
    <t>101-262.00-983.002</t>
  </si>
  <si>
    <t>OTHER EQUIPMENT</t>
  </si>
  <si>
    <t>101-265.00-702.016</t>
  </si>
  <si>
    <t>CUSTODIAN #1</t>
  </si>
  <si>
    <t>101-265.00-702.065</t>
  </si>
  <si>
    <t>MAINT.SUPERVISOR</t>
  </si>
  <si>
    <t>101-265.00-702.078</t>
  </si>
  <si>
    <t>MAINTENANCE #2</t>
  </si>
  <si>
    <t>101-265.00-702.090</t>
  </si>
  <si>
    <t>MAINTENANCE #1</t>
  </si>
  <si>
    <t>101-265.00-702.124</t>
  </si>
  <si>
    <t>CUSTODIAN #2</t>
  </si>
  <si>
    <t>101-265.00-703.000</t>
  </si>
  <si>
    <t>101-265.00-704.000</t>
  </si>
  <si>
    <t>101-265.00-705.000</t>
  </si>
  <si>
    <t>101-265.00-706.000</t>
  </si>
  <si>
    <t>101-265.00-706.001</t>
  </si>
  <si>
    <t>101-265.00-706.002</t>
  </si>
  <si>
    <t>ON CALL PER DIEM</t>
  </si>
  <si>
    <t>101-265.00-710.000</t>
  </si>
  <si>
    <t>VACCINATIONS</t>
  </si>
  <si>
    <t>101-265.00-715.000</t>
  </si>
  <si>
    <t>101-265.00-716.000</t>
  </si>
  <si>
    <t>101-265.00-717.000</t>
  </si>
  <si>
    <t>101-265.00-717.001</t>
  </si>
  <si>
    <t>101-265.00-717.002</t>
  </si>
  <si>
    <t>101-265.00-717.004</t>
  </si>
  <si>
    <t>101-265.00-718.000</t>
  </si>
  <si>
    <t>101-265.00-719.000</t>
  </si>
  <si>
    <t>101-265.00-721.000</t>
  </si>
  <si>
    <t>101-265.00-722.000</t>
  </si>
  <si>
    <t>101-265.00-723.000</t>
  </si>
  <si>
    <t>101-265.00-727.000</t>
  </si>
  <si>
    <t>101-265.00-736.000</t>
  </si>
  <si>
    <t>CLEANING SUPPLIES</t>
  </si>
  <si>
    <t>101-265.00-744.000</t>
  </si>
  <si>
    <t>BUILDING MAINTENANCE</t>
  </si>
  <si>
    <t>101-265.00-744.003</t>
  </si>
  <si>
    <t>GENERATOR MAINTENANCE</t>
  </si>
  <si>
    <t>101-265.00-744.004</t>
  </si>
  <si>
    <t>ELEVATOR MAINT. AGREEMENT</t>
  </si>
  <si>
    <t>101-265.00-745.000</t>
  </si>
  <si>
    <t>HEATING MAINTENANCE CONTRACT</t>
  </si>
  <si>
    <t>101-265.00-746.000</t>
  </si>
  <si>
    <t>GROUNDS MAINTENANCE</t>
  </si>
  <si>
    <t>101-265.00-746.001</t>
  </si>
  <si>
    <t>TRASH PICK UP</t>
  </si>
  <si>
    <t>101-265.00-802.005</t>
  </si>
  <si>
    <t>MAINT. SUPERVISON STIPEND</t>
  </si>
  <si>
    <t>101-265.00-809.000</t>
  </si>
  <si>
    <t>MUNICIPAL RISK - SELF INS</t>
  </si>
  <si>
    <t>101-265.00-809.002</t>
  </si>
  <si>
    <t>MMRMA - LOSS FUND</t>
  </si>
  <si>
    <t>101-265.00-849.000</t>
  </si>
  <si>
    <t>101-265.00-849.002</t>
  </si>
  <si>
    <t>101-265.00-849.005</t>
  </si>
  <si>
    <t>101-265.00-850.000</t>
  </si>
  <si>
    <t>BASIC PHONE SERVICE</t>
  </si>
  <si>
    <t>101-265.00-850.955</t>
  </si>
  <si>
    <t>OTHER CHARGES &amp; CREDITS</t>
  </si>
  <si>
    <t>101-265.00-860.000</t>
  </si>
  <si>
    <t>101-265.00-863.000</t>
  </si>
  <si>
    <t>101-265.00-865.000</t>
  </si>
  <si>
    <t>GASOLINE</t>
  </si>
  <si>
    <t>101-265.00-920.000</t>
  </si>
  <si>
    <t>UTILITIES COURTHOUSE</t>
  </si>
  <si>
    <t>101-265.00-931.000</t>
  </si>
  <si>
    <t>101-265.00-933.000</t>
  </si>
  <si>
    <t>VEHICLE REPAIRS</t>
  </si>
  <si>
    <t>101-265.00-940.006</t>
  </si>
  <si>
    <t>PAGER SERVICE</t>
  </si>
  <si>
    <t>101-265.00-955.000</t>
  </si>
  <si>
    <t>101-265.00-955.012</t>
  </si>
  <si>
    <t>101-265.00-957.000</t>
  </si>
  <si>
    <t>POP MACHINE</t>
  </si>
  <si>
    <t>101-265.00-975.000</t>
  </si>
  <si>
    <t>BUILDING ALTERATION EXTERIOR</t>
  </si>
  <si>
    <t>101-265.00-975.001</t>
  </si>
  <si>
    <t>BUILDING ALTERATION INTERIOR</t>
  </si>
  <si>
    <t>101-265.00-975.006</t>
  </si>
  <si>
    <t>EQUIPMENT/TOOLS</t>
  </si>
  <si>
    <t>101-265.00-977.003</t>
  </si>
  <si>
    <t>UNIFORMS</t>
  </si>
  <si>
    <t>101-265.01-744.000</t>
  </si>
  <si>
    <t>101-265.02-744.000</t>
  </si>
  <si>
    <t>101-265.03-744.000</t>
  </si>
  <si>
    <t>101-265.04-744.000</t>
  </si>
  <si>
    <t>101-265.05-736.000</t>
  </si>
  <si>
    <t>101-265.05-744.000</t>
  </si>
  <si>
    <t>101-265.05-746.000</t>
  </si>
  <si>
    <t>101-265.05-921.000</t>
  </si>
  <si>
    <t>UTILITIES /GAS/ELEC/WATER</t>
  </si>
  <si>
    <t>101-266.00-801.000</t>
  </si>
  <si>
    <t>101-266.00-802.000</t>
  </si>
  <si>
    <t>101-266.00-802.060</t>
  </si>
  <si>
    <t>211 LAKE COUNTY</t>
  </si>
  <si>
    <t>101-271.01-874.000</t>
  </si>
  <si>
    <t>RETIREMENT BENEFITS TO RETIREES</t>
  </si>
  <si>
    <t>101-272.01-810.000</t>
  </si>
  <si>
    <t>101-272.02-727.003</t>
  </si>
  <si>
    <t>TRAINING MATERIALS</t>
  </si>
  <si>
    <t>101-272.02-861.000</t>
  </si>
  <si>
    <t>CONFERENCE EXPENSES</t>
  </si>
  <si>
    <t>101-272.03-955.000</t>
  </si>
  <si>
    <t>CONTINGENCY MISC.</t>
  </si>
  <si>
    <t>101-272.03-955.007</t>
  </si>
  <si>
    <t>MISC HRA REIMB.</t>
  </si>
  <si>
    <t>101-272.05-732.000</t>
  </si>
  <si>
    <t>101-272.05-931.000</t>
  </si>
  <si>
    <t>101-272.05-932.000</t>
  </si>
  <si>
    <t>101-272.05-940.000</t>
  </si>
  <si>
    <t>101-272.05-944.000</t>
  </si>
  <si>
    <t>METER RENTAL POSTAGE MACHINE</t>
  </si>
  <si>
    <t>101-272.05-944.001</t>
  </si>
  <si>
    <t>POST OFFICE BOX RENT</t>
  </si>
  <si>
    <t>101-280.00-883.001</t>
  </si>
  <si>
    <t>MASON-LAKE APPROPRIATION</t>
  </si>
  <si>
    <t>101-280.00-883.002</t>
  </si>
  <si>
    <t>OSCEOLA/LAKE APPROPRIATION</t>
  </si>
  <si>
    <t>101-281.00-702.001</t>
  </si>
  <si>
    <t>JUDGE</t>
  </si>
  <si>
    <t>101-281.00-702.008</t>
  </si>
  <si>
    <t>TRIAL COURT JUDGE</t>
  </si>
  <si>
    <t>101-281.00-702.009</t>
  </si>
  <si>
    <t>MAGISTRATE/TRIAL COURT REFEREE</t>
  </si>
  <si>
    <t>101-281.00-702.010</t>
  </si>
  <si>
    <t>TRIAL COURT ADMINISTRATOR</t>
  </si>
  <si>
    <t>101-281.00-702.046</t>
  </si>
  <si>
    <t>COURT REPORTER</t>
  </si>
  <si>
    <t>101-281.00-702.050</t>
  </si>
  <si>
    <t>IN HOME CARE SUPER/PROBATE REG/COLLECT</t>
  </si>
  <si>
    <t>101-281.00-702.059</t>
  </si>
  <si>
    <t>CHIEF COURT COLLECTIONS CLERK</t>
  </si>
  <si>
    <t>101-281.00-702.061</t>
  </si>
  <si>
    <t>COURT INTAKE SUPER/DEP TC ADMINISTRATOR</t>
  </si>
  <si>
    <t>101-281.00-702.062</t>
  </si>
  <si>
    <t>101-281.00-702.064</t>
  </si>
  <si>
    <t>101-281.00-702.067</t>
  </si>
  <si>
    <t>JUVENILLE REG/INTAKE SUPERVISOR</t>
  </si>
  <si>
    <t>101-281.00-702.223</t>
  </si>
  <si>
    <t>PROBATION WORKER II</t>
  </si>
  <si>
    <t>101-281.00-703.000</t>
  </si>
  <si>
    <t>101-281.00-704.000</t>
  </si>
  <si>
    <t>101-281.00-706.000</t>
  </si>
  <si>
    <t>101-281.00-706.001</t>
  </si>
  <si>
    <t>101-281.00-707.000</t>
  </si>
  <si>
    <t>101-281.00-707.002</t>
  </si>
  <si>
    <t>INTERPRETER</t>
  </si>
  <si>
    <t>101-281.00-708.000</t>
  </si>
  <si>
    <t>COURT APPOINTED ATTORNEYS/CONTRACTUAL</t>
  </si>
  <si>
    <t>101-281.00-708.001</t>
  </si>
  <si>
    <t>COURT APPOINTED ATTY'S/APPEALS/CONFLICTS</t>
  </si>
  <si>
    <t>101-281.00-708.002</t>
  </si>
  <si>
    <t>101-281.00-708.003</t>
  </si>
  <si>
    <t>101-281.00-708.004</t>
  </si>
  <si>
    <t>ATTY.FEES/NON CONTRACTUAL</t>
  </si>
  <si>
    <t>101-281.00-708.005</t>
  </si>
  <si>
    <t>REFEREE CONTRACT</t>
  </si>
  <si>
    <t>101-281.00-709.000</t>
  </si>
  <si>
    <t>VISITING JUDGES</t>
  </si>
  <si>
    <t>101-281.00-709.002</t>
  </si>
  <si>
    <t>VISITING COURT REPORTER</t>
  </si>
  <si>
    <t>101-281.00-710.000</t>
  </si>
  <si>
    <t>101-281.00-711.000</t>
  </si>
  <si>
    <t>WITNESS FEES</t>
  </si>
  <si>
    <t>101-281.00-713.000</t>
  </si>
  <si>
    <t>MASON COUNTY SALARIES</t>
  </si>
  <si>
    <t>101-281.00-715.000</t>
  </si>
  <si>
    <t>101-281.00-716.000</t>
  </si>
  <si>
    <t>101-281.00-717.000</t>
  </si>
  <si>
    <t>101-281.00-717.001</t>
  </si>
  <si>
    <t>101-281.00-717.002</t>
  </si>
  <si>
    <t>101-281.00-717.004</t>
  </si>
  <si>
    <t>101-281.00-718.000</t>
  </si>
  <si>
    <t>101-281.00-719.000</t>
  </si>
  <si>
    <t>101-281.00-721.000</t>
  </si>
  <si>
    <t>101-281.00-722.000</t>
  </si>
  <si>
    <t>101-281.00-723.000</t>
  </si>
  <si>
    <t>101-281.00-727.000</t>
  </si>
  <si>
    <t>101-281.00-727.003</t>
  </si>
  <si>
    <t>101-281.00-731.001</t>
  </si>
  <si>
    <t>FILM PROCESSING/SUPPLIES</t>
  </si>
  <si>
    <t>101-281.00-803.000</t>
  </si>
  <si>
    <t>101-281.00-804.000</t>
  </si>
  <si>
    <t>COURT REPORTER EXPENSES</t>
  </si>
  <si>
    <t>101-281.00-805.000</t>
  </si>
  <si>
    <t>CONTRACTUAL SERVICES</t>
  </si>
  <si>
    <t>101-281.00-805.002</t>
  </si>
  <si>
    <t>CONTRACTED SERVICES - CLEANING</t>
  </si>
  <si>
    <t>101-281.00-806.000</t>
  </si>
  <si>
    <t>TRANSCRIPTS</t>
  </si>
  <si>
    <t>101-281.00-812.000</t>
  </si>
  <si>
    <t>MEDICAL EXAMS</t>
  </si>
  <si>
    <t>101-281.00-816.000</t>
  </si>
  <si>
    <t>JURY EXPENSES</t>
  </si>
  <si>
    <t>101-281.00-816.001</t>
  </si>
  <si>
    <t>JURY FEES</t>
  </si>
  <si>
    <t>101-281.00-821.000</t>
  </si>
  <si>
    <t>WITNESS EXPENSES</t>
  </si>
  <si>
    <t>101-281.00-849.000</t>
  </si>
  <si>
    <t>101-281.00-849.002</t>
  </si>
  <si>
    <t>101-281.00-850.004</t>
  </si>
  <si>
    <t>101-281.00-860.000</t>
  </si>
  <si>
    <t>101-281.00-861.000</t>
  </si>
  <si>
    <t>101-281.00-900.000</t>
  </si>
  <si>
    <t>101-281.00-901.000</t>
  </si>
  <si>
    <t>101-281.00-931.000</t>
  </si>
  <si>
    <t>101-281.00-932.000</t>
  </si>
  <si>
    <t>101-281.00-932.002</t>
  </si>
  <si>
    <t>ANNUAL MAINT. FEE/SOFTWARE</t>
  </si>
  <si>
    <t>101-281.00-940.006</t>
  </si>
  <si>
    <t>101-281.00-943.000</t>
  </si>
  <si>
    <t>101-281.00-943.001</t>
  </si>
  <si>
    <t>OFFICE SYSTEMS MGMENT/USER FEE</t>
  </si>
  <si>
    <t>101-281.00-944.002</t>
  </si>
  <si>
    <t>MICRO FILM STORAGE FEES</t>
  </si>
  <si>
    <t>101-281.00-955.000</t>
  </si>
  <si>
    <t>101-281.00-960.271</t>
  </si>
  <si>
    <t>RESTITUTION REMITTED</t>
  </si>
  <si>
    <t>101-281.00-995.006</t>
  </si>
  <si>
    <t>TRANSFER OUT FRIEND OF COURT</t>
  </si>
  <si>
    <t>101-284.00-727.000</t>
  </si>
  <si>
    <t>101-284.00-731.001</t>
  </si>
  <si>
    <t>101-284.00-732.000</t>
  </si>
  <si>
    <t>101-284.00-849.000</t>
  </si>
  <si>
    <t>101-284.00-849.002</t>
  </si>
  <si>
    <t>101-284.00-860.000</t>
  </si>
  <si>
    <t>101-284.00-931.000</t>
  </si>
  <si>
    <t>101-295.00-702.000</t>
  </si>
  <si>
    <t>101-295.00-715.000</t>
  </si>
  <si>
    <t>101-295.00-719.000</t>
  </si>
  <si>
    <t>101-295.00-721.000</t>
  </si>
  <si>
    <t>101-296.00-702.002</t>
  </si>
  <si>
    <t>PROSECUTOR</t>
  </si>
  <si>
    <t>101-296.00-702.055</t>
  </si>
  <si>
    <t>OFFICE MANAGER</t>
  </si>
  <si>
    <t>101-296.00-702.056</t>
  </si>
  <si>
    <t>PROJECT COORDINATOR</t>
  </si>
  <si>
    <t>101-296.00-702.079</t>
  </si>
  <si>
    <t>SECRETARY &amp; CRP</t>
  </si>
  <si>
    <t>101-296.00-702.080</t>
  </si>
  <si>
    <t>ASSISTANT PROSECUTOR</t>
  </si>
  <si>
    <t>101-296.00-703.000</t>
  </si>
  <si>
    <t>CHILD SUPPORT ESTABLISH FACILITATOR PT</t>
  </si>
  <si>
    <t>101-296.00-703.005</t>
  </si>
  <si>
    <t>101-296.00-703.010</t>
  </si>
  <si>
    <t>F.I.A. GRANT REP</t>
  </si>
  <si>
    <t>101-296.00-704.000</t>
  </si>
  <si>
    <t>101-296.00-706.000</t>
  </si>
  <si>
    <t>101-296.00-706.001</t>
  </si>
  <si>
    <t>101-296.00-708.003</t>
  </si>
  <si>
    <t>101-296.00-715.000</t>
  </si>
  <si>
    <t>101-296.00-716.000</t>
  </si>
  <si>
    <t>101-296.00-717.000</t>
  </si>
  <si>
    <t>101-296.00-717.001</t>
  </si>
  <si>
    <t>101-296.00-717.002</t>
  </si>
  <si>
    <t>101-296.00-717.004</t>
  </si>
  <si>
    <t>101-296.00-718.000</t>
  </si>
  <si>
    <t>101-296.00-719.000</t>
  </si>
  <si>
    <t>101-296.00-721.000</t>
  </si>
  <si>
    <t>101-296.00-722.000</t>
  </si>
  <si>
    <t>101-296.00-723.000</t>
  </si>
  <si>
    <t>101-296.00-727.000</t>
  </si>
  <si>
    <t>101-296.00-802.000</t>
  </si>
  <si>
    <t>101-296.00-803.000</t>
  </si>
  <si>
    <t>101-296.00-811.000</t>
  </si>
  <si>
    <t>PROCESS SERVICE</t>
  </si>
  <si>
    <t>101-296.00-820.000</t>
  </si>
  <si>
    <t>SPECIAL P.A. EXPENSES</t>
  </si>
  <si>
    <t>101-296.00-821.000</t>
  </si>
  <si>
    <t>101-296.00-825.001</t>
  </si>
  <si>
    <t>LABORATORY SERVICES</t>
  </si>
  <si>
    <t>101-296.00-849.000</t>
  </si>
  <si>
    <t>101-296.00-849.002</t>
  </si>
  <si>
    <t>101-296.00-849.005</t>
  </si>
  <si>
    <t>101-296.00-850.004</t>
  </si>
  <si>
    <t>101-296.00-860.000</t>
  </si>
  <si>
    <t>101-296.00-863.000</t>
  </si>
  <si>
    <t>101-296.00-931.000</t>
  </si>
  <si>
    <t>101-296.00-932.000</t>
  </si>
  <si>
    <t>101-296.00-940.000</t>
  </si>
  <si>
    <t>101-296.00-940.006</t>
  </si>
  <si>
    <t>101-296.00-943.000</t>
  </si>
  <si>
    <t>101-296.00-955.000</t>
  </si>
  <si>
    <t>101-296.00-956.000</t>
  </si>
  <si>
    <t>CRP EXPENSES</t>
  </si>
  <si>
    <t>101-296.00-956.001</t>
  </si>
  <si>
    <t>NEGL ABUSE EXPENSES</t>
  </si>
  <si>
    <t>101-296.00-982.001</t>
  </si>
  <si>
    <t>OTHER LAW BOOKS</t>
  </si>
  <si>
    <t>101-297.00-707.000</t>
  </si>
  <si>
    <t>101-297.00-727.000</t>
  </si>
  <si>
    <t>101-297.00-732.001</t>
  </si>
  <si>
    <t>POSTAGE/JURY BOARD</t>
  </si>
  <si>
    <t>101-297.00-860.000</t>
  </si>
  <si>
    <t>101-305.00-702.003</t>
  </si>
  <si>
    <t>SHERIFF</t>
  </si>
  <si>
    <t>101-305.00-702.012</t>
  </si>
  <si>
    <t>UNDER SHERIFF</t>
  </si>
  <si>
    <t>101-305.00-702.028</t>
  </si>
  <si>
    <t>ADMINISTRATIVE ASSISTANT-SHERIFF</t>
  </si>
  <si>
    <t>101-305.00-702.030</t>
  </si>
  <si>
    <t>101-305.00-702.083</t>
  </si>
  <si>
    <t>EVIDENCE CONTROL/REC DIV SGT</t>
  </si>
  <si>
    <t>101-305.00-703.000</t>
  </si>
  <si>
    <t>101-305.00-704.000</t>
  </si>
  <si>
    <t>101-305.00-706.000</t>
  </si>
  <si>
    <t>101-305.00-706.001</t>
  </si>
  <si>
    <t>101-305.00-710.000</t>
  </si>
  <si>
    <t>101-305.00-715.000</t>
  </si>
  <si>
    <t>101-305.00-716.000</t>
  </si>
  <si>
    <t>101-305.00-717.000</t>
  </si>
  <si>
    <t>101-305.00-717.001</t>
  </si>
  <si>
    <t>101-305.00-717.002</t>
  </si>
  <si>
    <t>101-305.00-717.004</t>
  </si>
  <si>
    <t>101-305.00-718.000</t>
  </si>
  <si>
    <t>101-305.00-719.000</t>
  </si>
  <si>
    <t>101-305.00-721.000</t>
  </si>
  <si>
    <t>101-305.00-722.000</t>
  </si>
  <si>
    <t>101-305.00-723.000</t>
  </si>
  <si>
    <t>101-305.00-727.000</t>
  </si>
  <si>
    <t>101-305.00-727.006</t>
  </si>
  <si>
    <t>EMPLOYEE SERVICE AWARDS</t>
  </si>
  <si>
    <t>101-305.00-727.010</t>
  </si>
  <si>
    <t>VSU/SUPPLIES, EQUIP, MATERIALS</t>
  </si>
  <si>
    <t>101-305.00-730.000</t>
  </si>
  <si>
    <t>101-305.00-747.000</t>
  </si>
  <si>
    <t>INVESTIGATION SUPPLIES</t>
  </si>
  <si>
    <t>101-305.00-801.000</t>
  </si>
  <si>
    <t>101-305.00-802.000</t>
  </si>
  <si>
    <t>101-305.00-802.004</t>
  </si>
  <si>
    <t>101-305.00-803.000</t>
  </si>
  <si>
    <t>101-305.00-809.000</t>
  </si>
  <si>
    <t>101-305.00-809.002</t>
  </si>
  <si>
    <t>101-305.00-849.000</t>
  </si>
  <si>
    <t>101-305.00-849.002</t>
  </si>
  <si>
    <t>101-305.00-849.005</t>
  </si>
  <si>
    <t>101-305.00-850.000</t>
  </si>
  <si>
    <t>101-305.00-850.004</t>
  </si>
  <si>
    <t>WEB PAGE MAINT.</t>
  </si>
  <si>
    <t>101-305.00-850.303</t>
  </si>
  <si>
    <t>CRIME WATCH</t>
  </si>
  <si>
    <t>101-305.00-850.955</t>
  </si>
  <si>
    <t>101-305.00-860.000</t>
  </si>
  <si>
    <t>101-305.00-863.000</t>
  </si>
  <si>
    <t>101-305.00-901.000</t>
  </si>
  <si>
    <t>101-305.00-931.000</t>
  </si>
  <si>
    <t>101-305.00-932.000</t>
  </si>
  <si>
    <t>101-305.00-945.000</t>
  </si>
  <si>
    <t>101-305.00-955.000</t>
  </si>
  <si>
    <t>101-305.00-955.015</t>
  </si>
  <si>
    <t>101-305.00-955.016</t>
  </si>
  <si>
    <t>REIMB/EMERG. INCIDENT 91109</t>
  </si>
  <si>
    <t>101-305.00-958.000</t>
  </si>
  <si>
    <t>BAD DEBT EXPENSE</t>
  </si>
  <si>
    <t>101-305.00-977.003</t>
  </si>
  <si>
    <t>101-305.00-981.005</t>
  </si>
  <si>
    <t>DONATIONS/SPEC.DEPUTIES/EQUIP</t>
  </si>
  <si>
    <t>101-331.00-863.005</t>
  </si>
  <si>
    <t>101-331.00-977.005</t>
  </si>
  <si>
    <t>DIVING EQUIPMENT</t>
  </si>
  <si>
    <t>101-351.00-702.018</t>
  </si>
  <si>
    <t>CHIEF DEPUTY</t>
  </si>
  <si>
    <t>101-351.00-702.035</t>
  </si>
  <si>
    <t>CORRECTIONS</t>
  </si>
  <si>
    <t>101-351.00-702.036</t>
  </si>
  <si>
    <t>CORRECTIONS OFFICER</t>
  </si>
  <si>
    <t>101-351.00-702.037</t>
  </si>
  <si>
    <t>JAIL SGT</t>
  </si>
  <si>
    <t>101-351.00-702.038</t>
  </si>
  <si>
    <t>101-351.00-702.039</t>
  </si>
  <si>
    <t>101-351.00-702.040</t>
  </si>
  <si>
    <t>CORECTIONS OFFICER</t>
  </si>
  <si>
    <t>101-351.00-702.041</t>
  </si>
  <si>
    <t>101-351.00-702.042</t>
  </si>
  <si>
    <t>101-351.00-702.070</t>
  </si>
  <si>
    <t>101-351.00-702.071</t>
  </si>
  <si>
    <t>101-351.00-702.072</t>
  </si>
  <si>
    <t>101-351.00-702.073</t>
  </si>
  <si>
    <t>101-351.00-702.074</t>
  </si>
  <si>
    <t>101-351.00-702.075</t>
  </si>
  <si>
    <t>101-351.00-702.076</t>
  </si>
  <si>
    <t>101-351.00-702.084</t>
  </si>
  <si>
    <t>101-351.00-703.000</t>
  </si>
  <si>
    <t>101-351.00-704.000</t>
  </si>
  <si>
    <t>101-351.00-705.000</t>
  </si>
  <si>
    <t>101-351.00-706.000</t>
  </si>
  <si>
    <t>101-351.00-706.001</t>
  </si>
  <si>
    <t>101-351.00-706.004</t>
  </si>
  <si>
    <t>STAFF SGT. SUPPLEMENT</t>
  </si>
  <si>
    <t>101-351.00-707.004</t>
  </si>
  <si>
    <t>INTERPETOR/INMATES</t>
  </si>
  <si>
    <t>101-351.00-710.000</t>
  </si>
  <si>
    <t>101-351.00-715.000</t>
  </si>
  <si>
    <t>101-351.00-716.000</t>
  </si>
  <si>
    <t>101-351.00-717.000</t>
  </si>
  <si>
    <t>101-351.00-717.001</t>
  </si>
  <si>
    <t>101-351.00-717.002</t>
  </si>
  <si>
    <t>101-351.00-717.004</t>
  </si>
  <si>
    <t>101-351.00-718.000</t>
  </si>
  <si>
    <t>101-351.00-719.000</t>
  </si>
  <si>
    <t>101-351.00-721.000</t>
  </si>
  <si>
    <t>101-351.00-722.000</t>
  </si>
  <si>
    <t>101-351.00-723.000</t>
  </si>
  <si>
    <t>101-351.00-727.000</t>
  </si>
  <si>
    <t>101-351.00-735.001</t>
  </si>
  <si>
    <t>MEALS</t>
  </si>
  <si>
    <t>101-351.00-735.003</t>
  </si>
  <si>
    <t>MEALS/STAFF AT JAIL</t>
  </si>
  <si>
    <t>101-351.00-736.000</t>
  </si>
  <si>
    <t>101-351.00-738.001</t>
  </si>
  <si>
    <t>E-CIGS SUPPLIES</t>
  </si>
  <si>
    <t>101-351.00-740.001</t>
  </si>
  <si>
    <t>SOFTWARE CONVERSIONS</t>
  </si>
  <si>
    <t>101-351.00-744.000</t>
  </si>
  <si>
    <t>101-351.00-745.000</t>
  </si>
  <si>
    <t>101-351.00-746.000</t>
  </si>
  <si>
    <t>101-351.00-746.001</t>
  </si>
  <si>
    <t>101-351.00-747.000</t>
  </si>
  <si>
    <t>101-351.00-752.000</t>
  </si>
  <si>
    <t>MEDICAL SUPPLIES</t>
  </si>
  <si>
    <t>101-351.00-752.001</t>
  </si>
  <si>
    <t>INDIGENT INMATES SUPPLIES</t>
  </si>
  <si>
    <t>101-351.00-802.000</t>
  </si>
  <si>
    <t>101-351.00-802.011</t>
  </si>
  <si>
    <t>CONTRACTUAL SERVICES-COVID19 TESTING GRA</t>
  </si>
  <si>
    <t>101-351.00-802.012</t>
  </si>
  <si>
    <t>NURSE MANAGER SERVICES</t>
  </si>
  <si>
    <t>101-351.00-802.013</t>
  </si>
  <si>
    <t>MEDICAL SERVICES</t>
  </si>
  <si>
    <t>101-351.00-802.014</t>
  </si>
  <si>
    <t>GROUP BENEFIT SERVICES</t>
  </si>
  <si>
    <t>101-351.00-802.015</t>
  </si>
  <si>
    <t>INMATE BILLINGS/MISC.ADMIN FEES</t>
  </si>
  <si>
    <t>101-351.00-814.000</t>
  </si>
  <si>
    <t>HAIR CUTS</t>
  </si>
  <si>
    <t>101-351.00-823.000</t>
  </si>
  <si>
    <t>UNIFORM CLEANING</t>
  </si>
  <si>
    <t>101-351.00-823.002</t>
  </si>
  <si>
    <t>LAUNDRY EXPENSES</t>
  </si>
  <si>
    <t>101-351.00-825.000</t>
  </si>
  <si>
    <t>DOCTORS &amp; MEDICINE</t>
  </si>
  <si>
    <t>101-351.00-825.002</t>
  </si>
  <si>
    <t>CMH SERVICES</t>
  </si>
  <si>
    <t>101-351.00-826.000</t>
  </si>
  <si>
    <t>PRISONERS BOARD</t>
  </si>
  <si>
    <t>101-351.00-826.002</t>
  </si>
  <si>
    <t>OTHER INMATE NEEDS</t>
  </si>
  <si>
    <t>101-351.00-849.002</t>
  </si>
  <si>
    <t>101-351.00-849.005</t>
  </si>
  <si>
    <t>101-351.00-850.004</t>
  </si>
  <si>
    <t>101-351.00-863.000</t>
  </si>
  <si>
    <t>101-351.00-865.000</t>
  </si>
  <si>
    <t>101-351.00-901.000</t>
  </si>
  <si>
    <t>101-351.00-921.000</t>
  </si>
  <si>
    <t>101-351.00-931.000</t>
  </si>
  <si>
    <t>101-351.00-931.002</t>
  </si>
  <si>
    <t>VEHICLE MAINTENANCE</t>
  </si>
  <si>
    <t>101-351.00-932.002</t>
  </si>
  <si>
    <t>101-351.00-955.000</t>
  </si>
  <si>
    <t>101-351.00-955.001</t>
  </si>
  <si>
    <t>MISC TRANSPORT EXPENSES</t>
  </si>
  <si>
    <t>101-351.00-958.000</t>
  </si>
  <si>
    <t>101-351.00-975.000</t>
  </si>
  <si>
    <t>101-351.00-975.001</t>
  </si>
  <si>
    <t>101-351.00-977.003</t>
  </si>
  <si>
    <t>101-351.00-977.004</t>
  </si>
  <si>
    <t>INMATE CLOTHING/BEDDING</t>
  </si>
  <si>
    <t>101-351.00-980.000</t>
  </si>
  <si>
    <t>101-351.00-980.009</t>
  </si>
  <si>
    <t>EQUIPMENT-COVID 19 TESTING GRANT</t>
  </si>
  <si>
    <t>101-351.00-981.001</t>
  </si>
  <si>
    <t>OTHER COUNTY VEHICLES</t>
  </si>
  <si>
    <t>101-402.02-700.000</t>
  </si>
  <si>
    <t>101-426.00-702.000</t>
  </si>
  <si>
    <t>EMERGENCY MANAGEMENT DIRECTOR PT</t>
  </si>
  <si>
    <t>101-426.00-703.000</t>
  </si>
  <si>
    <t>101-426.00-707.000</t>
  </si>
  <si>
    <t>101-426.00-715.000</t>
  </si>
  <si>
    <t>101-426.00-716.000</t>
  </si>
  <si>
    <t>101-426.00-717.000</t>
  </si>
  <si>
    <t>101-426.00-717.001</t>
  </si>
  <si>
    <t>101-426.00-717.002</t>
  </si>
  <si>
    <t>101-426.00-717.004</t>
  </si>
  <si>
    <t>101-426.00-718.000</t>
  </si>
  <si>
    <t>101-426.00-719.000</t>
  </si>
  <si>
    <t>101-426.00-721.000</t>
  </si>
  <si>
    <t>101-426.00-727.000</t>
  </si>
  <si>
    <t>101-426.00-727.011</t>
  </si>
  <si>
    <t>ID SUPPLIES</t>
  </si>
  <si>
    <t>101-426.00-731.000</t>
  </si>
  <si>
    <t>101-426.00-802.000</t>
  </si>
  <si>
    <t>101-426.00-803.000</t>
  </si>
  <si>
    <t>101-426.00-828.002</t>
  </si>
  <si>
    <t>REGION 6 HOMELAND SECURITY GRANT</t>
  </si>
  <si>
    <t>101-426.00-828.003</t>
  </si>
  <si>
    <t>CO MATCH/HAZ MIT GRANT</t>
  </si>
  <si>
    <t>101-426.00-838.000</t>
  </si>
  <si>
    <t>EMERGENCY RELIEF SERVICES</t>
  </si>
  <si>
    <t>101-426.00-849.005</t>
  </si>
  <si>
    <t>101-426.00-850.005</t>
  </si>
  <si>
    <t>MOBILE DATA ACCESS</t>
  </si>
  <si>
    <t>101-426.00-850.006</t>
  </si>
  <si>
    <t>CITY WATCH EXPENSE</t>
  </si>
  <si>
    <t>101-426.00-860.000</t>
  </si>
  <si>
    <t>101-426.00-863.000</t>
  </si>
  <si>
    <t>101-426.00-865.000</t>
  </si>
  <si>
    <t>101-426.00-870.000</t>
  </si>
  <si>
    <t>C.W.P. PLAN</t>
  </si>
  <si>
    <t>101-426.00-931.000</t>
  </si>
  <si>
    <t>101-426.00-931.004</t>
  </si>
  <si>
    <t>WEATHER STATION MAINTENANCE</t>
  </si>
  <si>
    <t>101-426.00-932.000</t>
  </si>
  <si>
    <t>101-426.00-932.004</t>
  </si>
  <si>
    <t>RADIO SUBSCRIBER FEE</t>
  </si>
  <si>
    <t>101-426.00-933.002</t>
  </si>
  <si>
    <t>101-426.00-940.006</t>
  </si>
  <si>
    <t>101-426.00-977.003</t>
  </si>
  <si>
    <t>101-426.00-980.000</t>
  </si>
  <si>
    <t>101-430.00-702.052</t>
  </si>
  <si>
    <t>ANIMAL CONTROL OFFICER</t>
  </si>
  <si>
    <t>101-430.00-702.082</t>
  </si>
  <si>
    <t>ACO #2</t>
  </si>
  <si>
    <t>101-430.00-703.000</t>
  </si>
  <si>
    <t>101-430.00-704.000</t>
  </si>
  <si>
    <t>101-430.00-705.000</t>
  </si>
  <si>
    <t>101-430.00-706.001</t>
  </si>
  <si>
    <t>101-430.00-710.000</t>
  </si>
  <si>
    <t>101-430.00-715.000</t>
  </si>
  <si>
    <t>101-430.00-716.000</t>
  </si>
  <si>
    <t>101-430.00-717.000</t>
  </si>
  <si>
    <t>101-430.00-717.001</t>
  </si>
  <si>
    <t>101-430.00-717.002</t>
  </si>
  <si>
    <t>101-430.00-717.004</t>
  </si>
  <si>
    <t>101-430.00-718.000</t>
  </si>
  <si>
    <t>101-430.00-719.000</t>
  </si>
  <si>
    <t>101-430.00-721.000</t>
  </si>
  <si>
    <t>101-430.00-722.000</t>
  </si>
  <si>
    <t>101-430.00-723.000</t>
  </si>
  <si>
    <t>101-430.00-727.000</t>
  </si>
  <si>
    <t>101-430.00-733.000</t>
  </si>
  <si>
    <t>ANIMAL FOOD</t>
  </si>
  <si>
    <t>101-430.00-736.000</t>
  </si>
  <si>
    <t>101-430.00-744.000</t>
  </si>
  <si>
    <t>101-430.00-744.001</t>
  </si>
  <si>
    <t>ACO BLDG.MAINT/DONATION SPECIF</t>
  </si>
  <si>
    <t>101-430.00-744.002</t>
  </si>
  <si>
    <t>ACO DONATIONS</t>
  </si>
  <si>
    <t>101-430.00-745.000</t>
  </si>
  <si>
    <t>101-430.00-746.000</t>
  </si>
  <si>
    <t>101-430.00-746.001</t>
  </si>
  <si>
    <t>101-430.00-753.000</t>
  </si>
  <si>
    <t>ANIMAL SUPPLIES</t>
  </si>
  <si>
    <t>101-430.00-808.000</t>
  </si>
  <si>
    <t>VETERINARY SERVICES</t>
  </si>
  <si>
    <t>101-430.00-808.001</t>
  </si>
  <si>
    <t>EUTHANASIA SUPPLIES</t>
  </si>
  <si>
    <t>101-430.00-836.000</t>
  </si>
  <si>
    <t>LIVE STOCK CLAIMS</t>
  </si>
  <si>
    <t>101-430.00-849.000</t>
  </si>
  <si>
    <t>101-430.00-850.004</t>
  </si>
  <si>
    <t>101-430.00-863.000</t>
  </si>
  <si>
    <t>101-430.00-865.000</t>
  </si>
  <si>
    <t>101-430.00-901.000</t>
  </si>
  <si>
    <t>101-430.00-926.000</t>
  </si>
  <si>
    <t>UTILITIES ANIMAL CONTROL OFFIC</t>
  </si>
  <si>
    <t>101-430.00-931.000</t>
  </si>
  <si>
    <t>101-430.00-932.002</t>
  </si>
  <si>
    <t>101-430.00-933.000</t>
  </si>
  <si>
    <t>101-430.00-933.002</t>
  </si>
  <si>
    <t>101-430.00-937.000</t>
  </si>
  <si>
    <t>RADIO REPAIRS</t>
  </si>
  <si>
    <t>101-430.00-955.000</t>
  </si>
  <si>
    <t>101-430.00-975.000</t>
  </si>
  <si>
    <t>101-430.00-975.001</t>
  </si>
  <si>
    <t>101-430.00-977.001</t>
  </si>
  <si>
    <t>POLICE EQUIPMENT</t>
  </si>
  <si>
    <t>101-430.00-977.003</t>
  </si>
  <si>
    <t>101-442.00-707.000</t>
  </si>
  <si>
    <t>101-442.00-955.006</t>
  </si>
  <si>
    <t>MISC DRAIN EXPENSES</t>
  </si>
  <si>
    <t>101-442.00-955.010</t>
  </si>
  <si>
    <t>TRI-INSPECTIONS</t>
  </si>
  <si>
    <t>101-601.00-835.000</t>
  </si>
  <si>
    <t>HEALTH DEPT APPROPRIATIONS</t>
  </si>
  <si>
    <t>101-601.00-835.001</t>
  </si>
  <si>
    <t>101-601.00-842.000</t>
  </si>
  <si>
    <t>CONTAGIOUS DISEASES</t>
  </si>
  <si>
    <t>101-631.00-848.000</t>
  </si>
  <si>
    <t>LAKESHORE REGIONAL PARTN SUBSTANCE ABUSE</t>
  </si>
  <si>
    <t>101-632.00-802.114</t>
  </si>
  <si>
    <t>COMMUNITY OUTREACH</t>
  </si>
  <si>
    <t>101-632.00-900.000</t>
  </si>
  <si>
    <t>101-632.00-901.000</t>
  </si>
  <si>
    <t>101-632.00-955.012</t>
  </si>
  <si>
    <t>101-648.00-703.000</t>
  </si>
  <si>
    <t>101-648.00-707.000</t>
  </si>
  <si>
    <t>101-648.00-715.000</t>
  </si>
  <si>
    <t>101-648.00-716.000</t>
  </si>
  <si>
    <t>101-648.00-717.000</t>
  </si>
  <si>
    <t>101-648.00-717.001</t>
  </si>
  <si>
    <t>101-648.00-717.002</t>
  </si>
  <si>
    <t>101-648.00-717.004</t>
  </si>
  <si>
    <t>101-648.00-718.000</t>
  </si>
  <si>
    <t>101-648.00-719.000</t>
  </si>
  <si>
    <t>101-648.00-721.000</t>
  </si>
  <si>
    <t>101-648.00-727.000</t>
  </si>
  <si>
    <t>101-648.00-732.000</t>
  </si>
  <si>
    <t>101-648.00-752.000</t>
  </si>
  <si>
    <t>101-648.00-802.000</t>
  </si>
  <si>
    <t>101-648.00-802.006</t>
  </si>
  <si>
    <t>101-648.00-802.023</t>
  </si>
  <si>
    <t>AMBULANCE TRANSPORTS/M.E</t>
  </si>
  <si>
    <t>101-648.00-815.000</t>
  </si>
  <si>
    <t>AUTOPSIES</t>
  </si>
  <si>
    <t>101-648.00-825.001</t>
  </si>
  <si>
    <t>101-648.00-825.003</t>
  </si>
  <si>
    <t>INDIGENT M.E. SERVICES</t>
  </si>
  <si>
    <t>101-648.00-850.000</t>
  </si>
  <si>
    <t>101-648.00-860.000</t>
  </si>
  <si>
    <t>101-648.00-863.000</t>
  </si>
  <si>
    <t>101-648.00-955.000</t>
  </si>
  <si>
    <t>101-648.00-955.003</t>
  </si>
  <si>
    <t>MISC MEDICAL EXAMINER PREMIUMS</t>
  </si>
  <si>
    <t>101-649.00-835.003</t>
  </si>
  <si>
    <t>MENTAL HEALTH APPROPRIATION</t>
  </si>
  <si>
    <t>101-670.00-707.000</t>
  </si>
  <si>
    <t>101-670.00-802.000</t>
  </si>
  <si>
    <t>101-670.00-803.000</t>
  </si>
  <si>
    <t>101-670.00-860.000</t>
  </si>
  <si>
    <t>101-670.00-861.000</t>
  </si>
  <si>
    <t>101-670.00-883.004</t>
  </si>
  <si>
    <t>D.H.S.APPROPRIATIONS</t>
  </si>
  <si>
    <t>101-670.00-995.003</t>
  </si>
  <si>
    <t>DEPARTMENT OF HUMAN SERVICES</t>
  </si>
  <si>
    <t>101-681.00-727.000</t>
  </si>
  <si>
    <t>101-681.00-843.000</t>
  </si>
  <si>
    <t>VETERANS BURIALS</t>
  </si>
  <si>
    <t>101-681.00-844.000</t>
  </si>
  <si>
    <t>VETERANS MARKERS</t>
  </si>
  <si>
    <t>101-701.00-707.000</t>
  </si>
  <si>
    <t>101-701.00-727.000</t>
  </si>
  <si>
    <t>101-701.00-732.000</t>
  </si>
  <si>
    <t>101-701.00-801.000</t>
  </si>
  <si>
    <t>101-701.00-802.000</t>
  </si>
  <si>
    <t>101-701.00-802.021</t>
  </si>
  <si>
    <t>CONSULTING FEES</t>
  </si>
  <si>
    <t>101-701.00-803.000</t>
  </si>
  <si>
    <t>101-701.00-860.000</t>
  </si>
  <si>
    <t>101-701.00-863.000</t>
  </si>
  <si>
    <t>101-701.00-901.000</t>
  </si>
  <si>
    <t>101-701.00-955.000</t>
  </si>
  <si>
    <t>101-703.00-707.000</t>
  </si>
  <si>
    <t>101-703.00-860.000</t>
  </si>
  <si>
    <t>101-704.00-880.000</t>
  </si>
  <si>
    <t>REGION #14 PLANNING</t>
  </si>
  <si>
    <t>101-704.00-881.000</t>
  </si>
  <si>
    <t>AREA AGENCY ON AGING</t>
  </si>
  <si>
    <t>101-711.00-702.020</t>
  </si>
  <si>
    <t>CHIEF DEPUTY CLERK/REGISTER</t>
  </si>
  <si>
    <t>101-711.00-702.025</t>
  </si>
  <si>
    <t>DEPUTY CLERK/REGISTER OF DEEDS</t>
  </si>
  <si>
    <t>101-711.00-703.000</t>
  </si>
  <si>
    <t>101-711.00-704.000</t>
  </si>
  <si>
    <t>101-711.00-705.000</t>
  </si>
  <si>
    <t>101-711.00-706.000</t>
  </si>
  <si>
    <t>101-711.00-706.001</t>
  </si>
  <si>
    <t>101-711.00-715.000</t>
  </si>
  <si>
    <t>101-711.00-716.000</t>
  </si>
  <si>
    <t>101-711.00-717.000</t>
  </si>
  <si>
    <t>101-711.00-717.001</t>
  </si>
  <si>
    <t>101-711.00-717.002</t>
  </si>
  <si>
    <t>101-711.00-717.004</t>
  </si>
  <si>
    <t>101-711.00-718.000</t>
  </si>
  <si>
    <t>101-711.00-719.000</t>
  </si>
  <si>
    <t>101-711.00-721.000</t>
  </si>
  <si>
    <t>101-711.00-722.000</t>
  </si>
  <si>
    <t>101-711.00-723.000</t>
  </si>
  <si>
    <t>101-711.00-727.000</t>
  </si>
  <si>
    <t>101-711.00-730.000</t>
  </si>
  <si>
    <t>101-711.00-802.000</t>
  </si>
  <si>
    <t>101-711.00-850.004</t>
  </si>
  <si>
    <t>101-711.00-860.000</t>
  </si>
  <si>
    <t>101-711.00-902.000</t>
  </si>
  <si>
    <t>INDEX BOOK</t>
  </si>
  <si>
    <t>101-711.00-931.000</t>
  </si>
  <si>
    <t>101-711.00-932.000</t>
  </si>
  <si>
    <t>101-711.00-932.002</t>
  </si>
  <si>
    <t>101-711.00-934.000</t>
  </si>
  <si>
    <t>INDEX BOOK REPAIRS/DIGITIZE</t>
  </si>
  <si>
    <t>101-711.00-940.000</t>
  </si>
  <si>
    <t>101-711.00-942.000</t>
  </si>
  <si>
    <t>METER RENTAL</t>
  </si>
  <si>
    <t>101-711.00-944.002</t>
  </si>
  <si>
    <t>101-711.00-955.000</t>
  </si>
  <si>
    <t>101-728.00-700.000</t>
  </si>
  <si>
    <t>101-747.00-801.004</t>
  </si>
  <si>
    <t>101-901.00-980.000</t>
  </si>
  <si>
    <t>101-901.00-980.002</t>
  </si>
  <si>
    <t>OFFICE FURNITURE</t>
  </si>
  <si>
    <t>101-901.00-980.003</t>
  </si>
  <si>
    <t>OFFICE EQUIPMENT</t>
  </si>
  <si>
    <t>101-901.00-981.001</t>
  </si>
  <si>
    <t>101-901.00-983.002</t>
  </si>
  <si>
    <t>101-901.00-983.003</t>
  </si>
  <si>
    <t>COMPUTERS/OTHER DEPARTMENTS</t>
  </si>
  <si>
    <t>101-965.00-995.001</t>
  </si>
  <si>
    <t>CHILD CARE PROBATE</t>
  </si>
  <si>
    <t>101-965.00-995.002</t>
  </si>
  <si>
    <t>CHILD CARE WELFARE</t>
  </si>
  <si>
    <t>101-965.00-995.003</t>
  </si>
  <si>
    <t>101-965.00-995.004</t>
  </si>
  <si>
    <t>LAW LIBRARY</t>
  </si>
  <si>
    <t>101-965.00-995.006</t>
  </si>
  <si>
    <t>TRANSFER OUT INDIGENT DEFENSE</t>
  </si>
  <si>
    <t>101-965.00-995.007</t>
  </si>
  <si>
    <t>TRANFERS OUT</t>
  </si>
  <si>
    <t>101-965.00-995.008</t>
  </si>
  <si>
    <t>DRUG ENFORCEMENT FUND</t>
  </si>
  <si>
    <t>101-965.00-995.011</t>
  </si>
  <si>
    <t>MISC FUNDS, TRANSFERS OUT</t>
  </si>
  <si>
    <t>101-965.00-995.012</t>
  </si>
  <si>
    <t>EMPLOYEE BENEFIT FUND</t>
  </si>
  <si>
    <t>101-965.00-995.016</t>
  </si>
  <si>
    <t>TRANSFERS OUT/OTHER CO.PROPERT</t>
  </si>
  <si>
    <t>101-965.00-995.023</t>
  </si>
  <si>
    <t>TRANS.OUT</t>
  </si>
  <si>
    <t>Total Appropriations:</t>
  </si>
  <si>
    <t>207-000.00-403.000</t>
  </si>
  <si>
    <t>207-000.00-407.000</t>
  </si>
  <si>
    <t>207-000.00-420.000</t>
  </si>
  <si>
    <t>207-000.00-424.000</t>
  </si>
  <si>
    <t>207-000.00-424.001</t>
  </si>
  <si>
    <t>207-000.00-429.000</t>
  </si>
  <si>
    <t>207-000.00-505.000</t>
  </si>
  <si>
    <t>207-000.00-505.002</t>
  </si>
  <si>
    <t>BJA/BRYNE GRANT</t>
  </si>
  <si>
    <t>207-000.00-505.003</t>
  </si>
  <si>
    <t>L.C.C.F. GRANT</t>
  </si>
  <si>
    <t>207-000.00-505.005</t>
  </si>
  <si>
    <t>USDA GRANT</t>
  </si>
  <si>
    <t>207-000.00-528.000</t>
  </si>
  <si>
    <t>207-000.00-544.000</t>
  </si>
  <si>
    <t>MARINE SAFETY GRANT</t>
  </si>
  <si>
    <t>207-000.00-544.001</t>
  </si>
  <si>
    <t>ORV GRANT</t>
  </si>
  <si>
    <t>207-000.00-544.004</t>
  </si>
  <si>
    <t>SNOWMOBILE GRANT</t>
  </si>
  <si>
    <t>207-000.00-544.005</t>
  </si>
  <si>
    <t>EQUIPMENT GRANT</t>
  </si>
  <si>
    <t>207-000.00-573.000</t>
  </si>
  <si>
    <t>207-000.00-584.005</t>
  </si>
  <si>
    <t>COUNTY MATCH-PATROL CARS</t>
  </si>
  <si>
    <t>207-000.00-629.001</t>
  </si>
  <si>
    <t>207-000.00-631.002</t>
  </si>
  <si>
    <t>SIEZED MONEY/CO</t>
  </si>
  <si>
    <t>207-000.00-643.006</t>
  </si>
  <si>
    <t>207-000.00-681.001</t>
  </si>
  <si>
    <t>207-000.00-681.002</t>
  </si>
  <si>
    <t>REIMBURSEMENTS/STATE</t>
  </si>
  <si>
    <t>207-000.00-681.006</t>
  </si>
  <si>
    <t>207-000.00-681.010</t>
  </si>
  <si>
    <t>207-000.00-681.011</t>
  </si>
  <si>
    <t>207-000.00-681.012</t>
  </si>
  <si>
    <t>REIMB. OUIL/OUID</t>
  </si>
  <si>
    <t>207-000.00-681.019</t>
  </si>
  <si>
    <t>207-000.00-681.021</t>
  </si>
  <si>
    <t>DONATIONS/K-9</t>
  </si>
  <si>
    <t>207-000.00-681.023</t>
  </si>
  <si>
    <t>DONATIONS EXPLORER PROGRAM</t>
  </si>
  <si>
    <t>207-000.00-683.000</t>
  </si>
  <si>
    <t>207-000.00-683.002</t>
  </si>
  <si>
    <t>207-000.00-683.007</t>
  </si>
  <si>
    <t>207-000.00-683.026</t>
  </si>
  <si>
    <t>LAKE PATROL SUBSIDY/PATROL HRS</t>
  </si>
  <si>
    <t>207-000.00-684.036</t>
  </si>
  <si>
    <t>207-000.00-684.040</t>
  </si>
  <si>
    <t>207-000.00-692.000</t>
  </si>
  <si>
    <t>207-000.00-699.001</t>
  </si>
  <si>
    <t>207-271.01-874.000</t>
  </si>
  <si>
    <t>207-272.03-955.000</t>
  </si>
  <si>
    <t>207-272.03-955.007</t>
  </si>
  <si>
    <t>207-301.00-702.012</t>
  </si>
  <si>
    <t>207-301.00-702.019</t>
  </si>
  <si>
    <t>DEPUTY 50%/277</t>
  </si>
  <si>
    <t>207-301.00-702.032</t>
  </si>
  <si>
    <t>DEPUTY</t>
  </si>
  <si>
    <t>207-301.00-702.034</t>
  </si>
  <si>
    <t>207-301.00-702.047</t>
  </si>
  <si>
    <t>207-301.00-702.053</t>
  </si>
  <si>
    <t>207-301.00-702.058</t>
  </si>
  <si>
    <t>207-301.00-702.066</t>
  </si>
  <si>
    <t>SGT</t>
  </si>
  <si>
    <t>207-301.00-702.069</t>
  </si>
  <si>
    <t>207-301.00-702.083</t>
  </si>
  <si>
    <t>207-301.00-702.096</t>
  </si>
  <si>
    <t>207-301.00-702.097</t>
  </si>
  <si>
    <t>207-301.00-702.098</t>
  </si>
  <si>
    <t>207-301.00-702.099</t>
  </si>
  <si>
    <t>207-301.00-702.100</t>
  </si>
  <si>
    <t>207-301.00-703.000</t>
  </si>
  <si>
    <t>207-301.00-703.001</t>
  </si>
  <si>
    <t>PART TIME - RECREATIONAL</t>
  </si>
  <si>
    <t>207-301.00-703.007</t>
  </si>
  <si>
    <t>ORV TRNG/ENFORCE. OFFICER</t>
  </si>
  <si>
    <t>207-301.00-704.000</t>
  </si>
  <si>
    <t>207-301.00-704.001</t>
  </si>
  <si>
    <t>SALARIES &amp; WAGES-K-9 STIPEND</t>
  </si>
  <si>
    <t>207-301.00-705.000</t>
  </si>
  <si>
    <t>207-301.00-706.000</t>
  </si>
  <si>
    <t>207-301.00-706.001</t>
  </si>
  <si>
    <t>207-301.00-710.000</t>
  </si>
  <si>
    <t>207-301.00-715.000</t>
  </si>
  <si>
    <t>207-301.00-716.000</t>
  </si>
  <si>
    <t>207-301.00-717.000</t>
  </si>
  <si>
    <t>207-301.00-717.001</t>
  </si>
  <si>
    <t>207-301.00-717.002</t>
  </si>
  <si>
    <t>207-301.00-717.004</t>
  </si>
  <si>
    <t>207-301.00-718.000</t>
  </si>
  <si>
    <t>207-301.00-719.000</t>
  </si>
  <si>
    <t>207-301.00-721.000</t>
  </si>
  <si>
    <t>207-301.00-722.000</t>
  </si>
  <si>
    <t>207-301.00-723.000</t>
  </si>
  <si>
    <t>207-301.00-727.000</t>
  </si>
  <si>
    <t>207-301.00-727.003</t>
  </si>
  <si>
    <t>207-301.00-727.012</t>
  </si>
  <si>
    <t>EXPENSES/PROPERTY RECOVERY</t>
  </si>
  <si>
    <t>207-301.00-731.000</t>
  </si>
  <si>
    <t>207-301.00-733.000</t>
  </si>
  <si>
    <t>207-301.00-734.000</t>
  </si>
  <si>
    <t>AMMUNITION</t>
  </si>
  <si>
    <t>207-301.00-740.000</t>
  </si>
  <si>
    <t>207-301.00-753.000</t>
  </si>
  <si>
    <t>207-301.00-801.000</t>
  </si>
  <si>
    <t>207-301.00-801.004</t>
  </si>
  <si>
    <t>207-301.00-808.000</t>
  </si>
  <si>
    <t>207-301.00-809.000</t>
  </si>
  <si>
    <t>207-301.00-809.002</t>
  </si>
  <si>
    <t>207-301.00-823.000</t>
  </si>
  <si>
    <t>207-301.00-827.001</t>
  </si>
  <si>
    <t>K-9 EXPENSES (FROM DONATIONS)</t>
  </si>
  <si>
    <t>207-301.00-849.000</t>
  </si>
  <si>
    <t>207-301.00-849.002</t>
  </si>
  <si>
    <t>207-301.00-849.005</t>
  </si>
  <si>
    <t>207-301.00-850.000</t>
  </si>
  <si>
    <t>207-301.00-850.005</t>
  </si>
  <si>
    <t>207-301.00-860.000</t>
  </si>
  <si>
    <t>207-301.00-863.000</t>
  </si>
  <si>
    <t>207-301.00-865.000</t>
  </si>
  <si>
    <t>207-301.00-931.000</t>
  </si>
  <si>
    <t>207-301.00-932.000</t>
  </si>
  <si>
    <t>207-301.00-932.002</t>
  </si>
  <si>
    <t>207-301.00-932.004</t>
  </si>
  <si>
    <t>207-301.00-933.000</t>
  </si>
  <si>
    <t>207-301.00-933.001</t>
  </si>
  <si>
    <t>VEHICLE IMPOUNDS</t>
  </si>
  <si>
    <t>207-301.00-933.002</t>
  </si>
  <si>
    <t>207-301.00-937.000</t>
  </si>
  <si>
    <t>207-301.00-943.000</t>
  </si>
  <si>
    <t>207-301.00-955.000</t>
  </si>
  <si>
    <t>207-301.00-977.001</t>
  </si>
  <si>
    <t>207-301.00-977.003</t>
  </si>
  <si>
    <t>207-301.00-980.001</t>
  </si>
  <si>
    <t>RADIO EQUIPMENT</t>
  </si>
  <si>
    <t>207-301.00-980.023</t>
  </si>
  <si>
    <t>SCHOOL OFFICER/DONATION</t>
  </si>
  <si>
    <t>207-310.00-703.000</t>
  </si>
  <si>
    <t>207-310.00-715.000</t>
  </si>
  <si>
    <t>207-310.00-719.000</t>
  </si>
  <si>
    <t>207-310.00-721.000</t>
  </si>
  <si>
    <t>207-331.00-702.032</t>
  </si>
  <si>
    <t>207-331.00-703.000</t>
  </si>
  <si>
    <t>207-331.00-703.013</t>
  </si>
  <si>
    <t>LAKE PATROL SPECIFIC</t>
  </si>
  <si>
    <t>207-331.00-704.000</t>
  </si>
  <si>
    <t>207-331.00-705.000</t>
  </si>
  <si>
    <t>207-331.00-706.000</t>
  </si>
  <si>
    <t>207-331.00-715.000</t>
  </si>
  <si>
    <t>207-331.00-716.000</t>
  </si>
  <si>
    <t>207-331.00-717.000</t>
  </si>
  <si>
    <t>207-331.00-717.001</t>
  </si>
  <si>
    <t>207-331.00-717.002</t>
  </si>
  <si>
    <t>207-331.00-717.004</t>
  </si>
  <si>
    <t>207-331.00-718.000</t>
  </si>
  <si>
    <t>207-331.00-719.000</t>
  </si>
  <si>
    <t>207-331.00-721.000</t>
  </si>
  <si>
    <t>207-331.00-723.000</t>
  </si>
  <si>
    <t>207-331.00-866.000</t>
  </si>
  <si>
    <t>AUTOMOTIVE EXPENSES</t>
  </si>
  <si>
    <t>207-331.00-931.000</t>
  </si>
  <si>
    <t>207-331.00-931.001</t>
  </si>
  <si>
    <t>MARINE EQUIPMENT MAINTENANCE</t>
  </si>
  <si>
    <t>207-331.00-977.010</t>
  </si>
  <si>
    <t>EXPENSES FROM DONATIONS</t>
  </si>
  <si>
    <t>207-331.02-703.000</t>
  </si>
  <si>
    <t>207-331.02-703.007</t>
  </si>
  <si>
    <t>207-331.02-704.000</t>
  </si>
  <si>
    <t>207-331.02-705.000</t>
  </si>
  <si>
    <t>207-331.02-706.000</t>
  </si>
  <si>
    <t>207-331.02-715.000</t>
  </si>
  <si>
    <t>207-331.02-716.000</t>
  </si>
  <si>
    <t>207-331.02-717.000</t>
  </si>
  <si>
    <t>207-331.02-717.001</t>
  </si>
  <si>
    <t>207-331.02-717.002</t>
  </si>
  <si>
    <t>207-331.02-717.004</t>
  </si>
  <si>
    <t>207-331.02-718.000</t>
  </si>
  <si>
    <t>207-331.02-719.000</t>
  </si>
  <si>
    <t>207-331.02-721.000</t>
  </si>
  <si>
    <t>207-331.02-723.000</t>
  </si>
  <si>
    <t>207-331.02-727.000</t>
  </si>
  <si>
    <t>207-331.02-863.000</t>
  </si>
  <si>
    <t>207-331.02-865.001</t>
  </si>
  <si>
    <t>GASOLINE &amp; OIL</t>
  </si>
  <si>
    <t>207-331.02-866.000</t>
  </si>
  <si>
    <t>207-331.02-931.000</t>
  </si>
  <si>
    <t>207-331.02-977.003</t>
  </si>
  <si>
    <t>207-331.02-981.004</t>
  </si>
  <si>
    <t>ORV EQUIPMENT</t>
  </si>
  <si>
    <t>207-331.03-703.000</t>
  </si>
  <si>
    <t>207-331.03-704.000</t>
  </si>
  <si>
    <t>207-331.03-705.000</t>
  </si>
  <si>
    <t>207-331.03-706.000</t>
  </si>
  <si>
    <t>207-331.03-715.000</t>
  </si>
  <si>
    <t>207-331.03-716.000</t>
  </si>
  <si>
    <t>207-331.03-717.000</t>
  </si>
  <si>
    <t>207-331.03-717.001</t>
  </si>
  <si>
    <t>207-331.03-717.002</t>
  </si>
  <si>
    <t>207-331.03-717.004</t>
  </si>
  <si>
    <t>207-331.03-718.000</t>
  </si>
  <si>
    <t>207-331.03-719.000</t>
  </si>
  <si>
    <t>207-331.03-721.000</t>
  </si>
  <si>
    <t>207-331.03-723.000</t>
  </si>
  <si>
    <t>207-331.03-866.000</t>
  </si>
  <si>
    <t>207-331.03-931.000</t>
  </si>
  <si>
    <t>207-331.04-703.000</t>
  </si>
  <si>
    <t>207-331.04-704.000</t>
  </si>
  <si>
    <t>207-331.04-715.000</t>
  </si>
  <si>
    <t>EMPLOYERS FICA/SOC.SCC</t>
  </si>
  <si>
    <t>207-331.04-716.000</t>
  </si>
  <si>
    <t>207-331.04-717.000</t>
  </si>
  <si>
    <t>207-331.04-717.001</t>
  </si>
  <si>
    <t>207-331.04-717.002</t>
  </si>
  <si>
    <t>207-331.04-717.004</t>
  </si>
  <si>
    <t>207-331.04-718.000</t>
  </si>
  <si>
    <t>207-331.04-719.000</t>
  </si>
  <si>
    <t>207-331.04-721.000</t>
  </si>
  <si>
    <t>207-331.04-723.000</t>
  </si>
  <si>
    <t>207-331.04-863.000</t>
  </si>
  <si>
    <t>207-331.04-931.000</t>
  </si>
  <si>
    <t>207-331.04-955.000</t>
  </si>
  <si>
    <t>207-331.04-977.003</t>
  </si>
  <si>
    <t>207-331.04-981.000</t>
  </si>
  <si>
    <t>PATROL CARS</t>
  </si>
  <si>
    <t>207-331.04-981.002</t>
  </si>
  <si>
    <t>NEW VEHICLE EQUIPMENT</t>
  </si>
  <si>
    <t>207-331.05-703.000</t>
  </si>
  <si>
    <t>207-331.05-715.000</t>
  </si>
  <si>
    <t>207-331.05-719.000</t>
  </si>
  <si>
    <t>207-331.05-721.000</t>
  </si>
  <si>
    <t>207-331.05-865.001</t>
  </si>
  <si>
    <t>207-331.05-931.000</t>
  </si>
  <si>
    <t>207-331.06-703.000</t>
  </si>
  <si>
    <t>207-331.06-715.000</t>
  </si>
  <si>
    <t>207-331.06-719.000</t>
  </si>
  <si>
    <t>207-331.06-721.000</t>
  </si>
  <si>
    <t>207-331.06-865.001</t>
  </si>
  <si>
    <t>207-331.06-931.000</t>
  </si>
  <si>
    <t>207-332.00-703.000</t>
  </si>
  <si>
    <t>207-332.00-704.000</t>
  </si>
  <si>
    <t>207-332.00-705.000</t>
  </si>
  <si>
    <t>207-332.00-706.000</t>
  </si>
  <si>
    <t>207-332.00-715.000</t>
  </si>
  <si>
    <t>207-332.00-716.000</t>
  </si>
  <si>
    <t>207-332.00-717.000</t>
  </si>
  <si>
    <t>207-332.00-717.001</t>
  </si>
  <si>
    <t>207-332.00-717.002</t>
  </si>
  <si>
    <t>207-332.00-717.004</t>
  </si>
  <si>
    <t>207-332.00-718.000</t>
  </si>
  <si>
    <t>207-332.00-719.000</t>
  </si>
  <si>
    <t>207-332.00-721.000</t>
  </si>
  <si>
    <t>207-332.00-723.000</t>
  </si>
  <si>
    <t>207-332.00-863.000</t>
  </si>
  <si>
    <t>207-332.00-865.001</t>
  </si>
  <si>
    <t>207-332.00-866.000</t>
  </si>
  <si>
    <t>207-332.00-931.000</t>
  </si>
  <si>
    <t>207-332.00-933.003</t>
  </si>
  <si>
    <t>SNOWMOBILE MAINTENANCE</t>
  </si>
  <si>
    <t>207-332.00-975.014</t>
  </si>
  <si>
    <t>TRV RENOVATION/60 BED PROJECT</t>
  </si>
  <si>
    <t>207-332.00-977.001</t>
  </si>
  <si>
    <t>207-332.00-977.009</t>
  </si>
  <si>
    <t>SNOWMOBILE EQUIPMENT</t>
  </si>
  <si>
    <t>207-334.00-277.023</t>
  </si>
  <si>
    <t>SUPPLIES EXPLORER</t>
  </si>
  <si>
    <t>207-334.00-803.023</t>
  </si>
  <si>
    <t>DUES EXPLORER</t>
  </si>
  <si>
    <t>207-334.00-977.023</t>
  </si>
  <si>
    <t>UNIFORMS EXPLORER</t>
  </si>
  <si>
    <t>207-901.00-955.002</t>
  </si>
  <si>
    <t>MISC. REIMBURSEMENTS</t>
  </si>
  <si>
    <t>207-901.00-981.000</t>
  </si>
  <si>
    <t>207-901.00-981.002</t>
  </si>
  <si>
    <t>VEHICLE EQUIPMENT</t>
  </si>
  <si>
    <t>207-901.00-981.003</t>
  </si>
  <si>
    <t>NEW VEHICLE W/SALE PROCEEDS</t>
  </si>
  <si>
    <t>207-901.00-983.002</t>
  </si>
  <si>
    <t>207-901.00-983.003</t>
  </si>
  <si>
    <t>207-901.01-981.000</t>
  </si>
  <si>
    <t>PATROL CARS/ GRANT</t>
  </si>
  <si>
    <t>207-901.01-981.008</t>
  </si>
  <si>
    <t>COUNTY MATCH-USDA GRANT-PATROL CARS</t>
  </si>
  <si>
    <t>207-965.00-995.007</t>
  </si>
  <si>
    <t>207-965.00-995.011</t>
  </si>
  <si>
    <t>207-965.00-995.015</t>
  </si>
  <si>
    <t>TRANSFERS OUT/SECONDARY ROAD</t>
  </si>
  <si>
    <t>208-000.00-539.000</t>
  </si>
  <si>
    <t>STATE GRANTS</t>
  </si>
  <si>
    <t>208-000.00-643.000</t>
  </si>
  <si>
    <t>208-000.00-692.000</t>
  </si>
  <si>
    <t>208-000.00-699.001</t>
  </si>
  <si>
    <t>208-751.00-707.000</t>
  </si>
  <si>
    <t>208-751.00-715.000</t>
  </si>
  <si>
    <t>208-751.00-718.000</t>
  </si>
  <si>
    <t>208-751.00-721.000</t>
  </si>
  <si>
    <t>208-751.00-727.000</t>
  </si>
  <si>
    <t>208-751.00-732.000</t>
  </si>
  <si>
    <t>208-751.00-801.000</t>
  </si>
  <si>
    <t>208-751.00-802.000</t>
  </si>
  <si>
    <t>208-751.00-802.009</t>
  </si>
  <si>
    <t>CONSTRUCTION</t>
  </si>
  <si>
    <t>208-751.00-802.021</t>
  </si>
  <si>
    <t>208-751.00-803.000</t>
  </si>
  <si>
    <t>208-751.00-860.000</t>
  </si>
  <si>
    <t>208-751.00-863.000</t>
  </si>
  <si>
    <t>208-751.00-901.000</t>
  </si>
  <si>
    <t>208-751.00-955.000</t>
  </si>
  <si>
    <t>209-000.00-683.000</t>
  </si>
  <si>
    <t>209-000.00-683.024</t>
  </si>
  <si>
    <t>CONTRACT SERVICES SRO</t>
  </si>
  <si>
    <t>209-000.00-692.000</t>
  </si>
  <si>
    <t>209-000.00-699.001</t>
  </si>
  <si>
    <t>209-306.00-702.032</t>
  </si>
  <si>
    <t>209-306.00-703.000</t>
  </si>
  <si>
    <t>209-306.00-704.000</t>
  </si>
  <si>
    <t>209-306.00-705.000</t>
  </si>
  <si>
    <t>209-306.00-706.000</t>
  </si>
  <si>
    <t>209-306.00-715.000</t>
  </si>
  <si>
    <t>209-306.00-716.000</t>
  </si>
  <si>
    <t>209-306.00-717.000</t>
  </si>
  <si>
    <t>209-306.00-717.001</t>
  </si>
  <si>
    <t>209-306.00-717.002</t>
  </si>
  <si>
    <t>209-306.00-717.004</t>
  </si>
  <si>
    <t>209-306.00-718.000</t>
  </si>
  <si>
    <t>209-306.00-719.000</t>
  </si>
  <si>
    <t>209-306.00-721.000</t>
  </si>
  <si>
    <t>209-306.00-723.000</t>
  </si>
  <si>
    <t>209-306.00-802.000</t>
  </si>
  <si>
    <t>209-306.00-823.000</t>
  </si>
  <si>
    <t>209-306.00-866.000</t>
  </si>
  <si>
    <t>209-306.00-955.000</t>
  </si>
  <si>
    <t>209-965.00-995.101</t>
  </si>
  <si>
    <t>TRANSFER TO GEN.FUND</t>
  </si>
  <si>
    <t>209-965.00-995.207</t>
  </si>
  <si>
    <t>TRANSFER TO ROAD PATROL</t>
  </si>
  <si>
    <t>211-000.00-400.001</t>
  </si>
  <si>
    <t>USAGE OF FUND BALANCE</t>
  </si>
  <si>
    <t>211-000.00-519.000</t>
  </si>
  <si>
    <t>OFFENDER BENEFIT</t>
  </si>
  <si>
    <t>211-000.00-548.000</t>
  </si>
  <si>
    <t>STATE PAYMENTS</t>
  </si>
  <si>
    <t>211-000.00-643.000</t>
  </si>
  <si>
    <t>211-000.00-644.000</t>
  </si>
  <si>
    <t>211-000.00-668.002</t>
  </si>
  <si>
    <t>211-000.00-668.003</t>
  </si>
  <si>
    <t>CANTEEN COMMISSARY</t>
  </si>
  <si>
    <t>211-000.00-670.001</t>
  </si>
  <si>
    <t>211-000.00-670.003</t>
  </si>
  <si>
    <t>CAPITOL IMPROVEMENTS/10%</t>
  </si>
  <si>
    <t>211-000.00-678.001</t>
  </si>
  <si>
    <t>TRV CAPITAL IMPROVEMENTS</t>
  </si>
  <si>
    <t>211-000.00-681.001</t>
  </si>
  <si>
    <t>211-000.00-683.000</t>
  </si>
  <si>
    <t>211-000.00-683.003</t>
  </si>
  <si>
    <t>211-000.00-683.007</t>
  </si>
  <si>
    <t>211-000.00-683.034</t>
  </si>
  <si>
    <t>REIMB./CTI INCENTIVE PROGRAM</t>
  </si>
  <si>
    <t>211-000.00-692.000</t>
  </si>
  <si>
    <t>211-000.00-699.001</t>
  </si>
  <si>
    <t>211-000.00-000.000</t>
  </si>
  <si>
    <t>TEST</t>
  </si>
  <si>
    <t>211-271.01-874.000</t>
  </si>
  <si>
    <t>211-272.03-955.000</t>
  </si>
  <si>
    <t>211-272.03-955.007</t>
  </si>
  <si>
    <t>211-362.00-702.013</t>
  </si>
  <si>
    <t>CORRECTION OFFICER</t>
  </si>
  <si>
    <t>211-362.00-702.018</t>
  </si>
  <si>
    <t>211-362.00-702.028</t>
  </si>
  <si>
    <t>211-362.00-702.037</t>
  </si>
  <si>
    <t>211-362.00-702.038</t>
  </si>
  <si>
    <t>211-362.00-702.070</t>
  </si>
  <si>
    <t>211-362.00-702.072</t>
  </si>
  <si>
    <t>211-362.00-702.075</t>
  </si>
  <si>
    <t>211-362.00-702.078</t>
  </si>
  <si>
    <t>MAINTENANCE ASSISTANT</t>
  </si>
  <si>
    <t>211-362.00-702.090</t>
  </si>
  <si>
    <t>MAINTENANCE ASSISTANT LEADER</t>
  </si>
  <si>
    <t>211-362.00-702.101</t>
  </si>
  <si>
    <t>CORRECTIONAL OFFICER</t>
  </si>
  <si>
    <t>211-362.00-702.102</t>
  </si>
  <si>
    <t>211-362.00-702.103</t>
  </si>
  <si>
    <t>211-362.00-702.104</t>
  </si>
  <si>
    <t>211-362.00-702.105</t>
  </si>
  <si>
    <t>211-362.00-702.106</t>
  </si>
  <si>
    <t>211-362.00-702.107</t>
  </si>
  <si>
    <t>211-362.00-702.108</t>
  </si>
  <si>
    <t>211-362.00-702.109</t>
  </si>
  <si>
    <t>211-362.00-702.110</t>
  </si>
  <si>
    <t>211-362.00-702.111</t>
  </si>
  <si>
    <t>211-362.00-702.112</t>
  </si>
  <si>
    <t>211-362.00-702.113</t>
  </si>
  <si>
    <t>211-362.00-702.114</t>
  </si>
  <si>
    <t>211-362.00-702.115</t>
  </si>
  <si>
    <t>211-362.00-702.116</t>
  </si>
  <si>
    <t>211-362.00-702.117</t>
  </si>
  <si>
    <t>211-362.00-702.118</t>
  </si>
  <si>
    <t>211-362.00-702.119</t>
  </si>
  <si>
    <t>211-362.00-702.120</t>
  </si>
  <si>
    <t>211-362.00-702.121</t>
  </si>
  <si>
    <t>211-362.00-702.122</t>
  </si>
  <si>
    <t>211-362.00-702.125</t>
  </si>
  <si>
    <t>211-362.00-702.126</t>
  </si>
  <si>
    <t>211-362.00-702.127</t>
  </si>
  <si>
    <t>211-362.00-702.128</t>
  </si>
  <si>
    <t>211-362.00-702.129</t>
  </si>
  <si>
    <t>211-362.00-702.130</t>
  </si>
  <si>
    <t>211-362.00-702.131</t>
  </si>
  <si>
    <t>211-362.00-702.132</t>
  </si>
  <si>
    <t>211-362.00-702.133</t>
  </si>
  <si>
    <t>211-362.00-702.134</t>
  </si>
  <si>
    <t>211-362.00-702.137</t>
  </si>
  <si>
    <t>211-362.00-702.138</t>
  </si>
  <si>
    <t>211-362.00-702.139</t>
  </si>
  <si>
    <t>211-362.00-703.000</t>
  </si>
  <si>
    <t>211-362.00-704.000</t>
  </si>
  <si>
    <t>211-362.00-705.000</t>
  </si>
  <si>
    <t>211-362.00-706.000</t>
  </si>
  <si>
    <t>211-362.00-706.001</t>
  </si>
  <si>
    <t>211-362.00-706.004</t>
  </si>
  <si>
    <t>211-362.00-710.000</t>
  </si>
  <si>
    <t>211-362.00-715.000</t>
  </si>
  <si>
    <t>211-362.00-716.000</t>
  </si>
  <si>
    <t>211-362.00-717.000</t>
  </si>
  <si>
    <t>211-362.00-717.001</t>
  </si>
  <si>
    <t>211-362.00-717.002</t>
  </si>
  <si>
    <t>211-362.00-717.004</t>
  </si>
  <si>
    <t>211-362.00-718.000</t>
  </si>
  <si>
    <t>211-362.00-719.000</t>
  </si>
  <si>
    <t>211-362.00-721.000</t>
  </si>
  <si>
    <t>211-362.00-722.000</t>
  </si>
  <si>
    <t>211-362.00-723.000</t>
  </si>
  <si>
    <t>211-362.00-727.000</t>
  </si>
  <si>
    <t>211-362.00-735.001</t>
  </si>
  <si>
    <t>211-362.00-735.002</t>
  </si>
  <si>
    <t>MEALS/STAFF AT TRV</t>
  </si>
  <si>
    <t>211-362.00-736.000</t>
  </si>
  <si>
    <t>211-362.00-744.000</t>
  </si>
  <si>
    <t>211-362.00-744.003</t>
  </si>
  <si>
    <t>211-362.00-746.000</t>
  </si>
  <si>
    <t>211-362.00-746.001</t>
  </si>
  <si>
    <t>211-362.00-752.000</t>
  </si>
  <si>
    <t>211-362.00-752.001</t>
  </si>
  <si>
    <t>211-362.00-801.000</t>
  </si>
  <si>
    <t>211-362.00-801.004</t>
  </si>
  <si>
    <t>211-362.00-802.000</t>
  </si>
  <si>
    <t>211-362.00-802.001</t>
  </si>
  <si>
    <t>211-362.00-802.004</t>
  </si>
  <si>
    <t>211-362.00-802.012</t>
  </si>
  <si>
    <t>211-362.00-802.013</t>
  </si>
  <si>
    <t>211-362.00-802.014</t>
  </si>
  <si>
    <t>211-362.00-802.015</t>
  </si>
  <si>
    <t>GROUP BENEFITS/MISC.ADMIN FEES</t>
  </si>
  <si>
    <t>211-362.00-803.000</t>
  </si>
  <si>
    <t>211-362.00-809.000</t>
  </si>
  <si>
    <t>211-362.00-809.002</t>
  </si>
  <si>
    <t>211-362.00-814.000</t>
  </si>
  <si>
    <t>211-362.00-823.000</t>
  </si>
  <si>
    <t>211-362.00-823.002</t>
  </si>
  <si>
    <t>211-362.00-825.000</t>
  </si>
  <si>
    <t>211-362.00-826.002</t>
  </si>
  <si>
    <t>211-362.00-849.000</t>
  </si>
  <si>
    <t>211-362.00-849.002</t>
  </si>
  <si>
    <t>211-362.00-849.004</t>
  </si>
  <si>
    <t>DSL SERVICE/MODEM</t>
  </si>
  <si>
    <t>211-362.00-849.005</t>
  </si>
  <si>
    <t>211-362.00-849.006</t>
  </si>
  <si>
    <t>PHONE DEBIT CARDS/INMATES</t>
  </si>
  <si>
    <t>211-362.00-850.004</t>
  </si>
  <si>
    <t>211-362.00-859.000</t>
  </si>
  <si>
    <t>211-362.00-860.000</t>
  </si>
  <si>
    <t>211-362.00-863.000</t>
  </si>
  <si>
    <t>211-362.00-865.000</t>
  </si>
  <si>
    <t>211-362.00-901.000</t>
  </si>
  <si>
    <t>211-362.00-929.004</t>
  </si>
  <si>
    <t>UTILITIES</t>
  </si>
  <si>
    <t>211-362.00-931.000</t>
  </si>
  <si>
    <t>211-362.00-931.002</t>
  </si>
  <si>
    <t>211-362.00-932.000</t>
  </si>
  <si>
    <t>211-362.00-932.002</t>
  </si>
  <si>
    <t>211-362.00-932.005</t>
  </si>
  <si>
    <t>CTI INCENTIVE PROGRAM</t>
  </si>
  <si>
    <t>211-362.00-932.006</t>
  </si>
  <si>
    <t>CAPITOL IMP./10% EXP.</t>
  </si>
  <si>
    <t>211-362.00-940.006</t>
  </si>
  <si>
    <t>211-362.00-945.000</t>
  </si>
  <si>
    <t>211-362.00-955.000</t>
  </si>
  <si>
    <t>211-362.00-975.000</t>
  </si>
  <si>
    <t>211-362.00-975.001</t>
  </si>
  <si>
    <t>211-362.00-977.001</t>
  </si>
  <si>
    <t>211-362.00-977.003</t>
  </si>
  <si>
    <t>211-362.00-977.004</t>
  </si>
  <si>
    <t>211-362.00-977.013</t>
  </si>
  <si>
    <t>KITCHEN EQUIPMENT/UTENSILS</t>
  </si>
  <si>
    <t>211-362.00-980.005</t>
  </si>
  <si>
    <t>RECREATIONAL EQUIPMENT</t>
  </si>
  <si>
    <t>211-901.00-940.004</t>
  </si>
  <si>
    <t>RADIO EQPT/LEASE PURCHASE</t>
  </si>
  <si>
    <t>211-901.00-955.000</t>
  </si>
  <si>
    <t>211-901.00-977.001</t>
  </si>
  <si>
    <t>211-901.00-980.002</t>
  </si>
  <si>
    <t>211-901.00-980.004</t>
  </si>
  <si>
    <t>FURNITURE</t>
  </si>
  <si>
    <t>211-901.00-981.000</t>
  </si>
  <si>
    <t>211-901.00-983.000</t>
  </si>
  <si>
    <t>COMPUTER</t>
  </si>
  <si>
    <t>211-901.00-983.002</t>
  </si>
  <si>
    <t>211-901.00-984.000</t>
  </si>
  <si>
    <t>INMATE FURNISHINGS</t>
  </si>
  <si>
    <t>211-907.00-975.013</t>
  </si>
  <si>
    <t>TRV/CAPITAL IMPROVEMENTS</t>
  </si>
  <si>
    <t>211-907.00-975.014</t>
  </si>
  <si>
    <t>211-965.00-991.020</t>
  </si>
  <si>
    <t>PRINCIPAL PAYMENTS C/H + JAIL</t>
  </si>
  <si>
    <t>211-965.00-991.025</t>
  </si>
  <si>
    <t>PRINCIPAL PAYMENTS FOR RRP</t>
  </si>
  <si>
    <t>211-965.00-994.027</t>
  </si>
  <si>
    <t>INTEREST PAYMENT C/H + JAIL</t>
  </si>
  <si>
    <t>211-965.00-994.028</t>
  </si>
  <si>
    <t>INTEREST PAYMENT - RRP</t>
  </si>
  <si>
    <t>211-965.00-995.011</t>
  </si>
  <si>
    <t>215-000.00-564.000</t>
  </si>
  <si>
    <t>MEDICAL INCENTIVE 3%</t>
  </si>
  <si>
    <t>215-000.00-564.001</t>
  </si>
  <si>
    <t>INCENTIVE PAYMENTS 10%</t>
  </si>
  <si>
    <t>215-000.00-566.000</t>
  </si>
  <si>
    <t>COOPERATIVE REIMB/FOC</t>
  </si>
  <si>
    <t>215-000.00-566.004</t>
  </si>
  <si>
    <t>BENCH WARRANT ENFORCEMENT FUND</t>
  </si>
  <si>
    <t>215-000.00-608.001</t>
  </si>
  <si>
    <t>215-000.00-608.005</t>
  </si>
  <si>
    <t>FOC FEES</t>
  </si>
  <si>
    <t>215-000.00-608.008</t>
  </si>
  <si>
    <t>FOC CLEARANCE FEES/SOS</t>
  </si>
  <si>
    <t>215-000.00-610.000</t>
  </si>
  <si>
    <t>F.O.C. MODIFIED SUPPORT</t>
  </si>
  <si>
    <t>215-000.00-610.001</t>
  </si>
  <si>
    <t>F.O.C. CONTEMPT FEES</t>
  </si>
  <si>
    <t>215-000.00-684.036</t>
  </si>
  <si>
    <t>215-000.00-692.000</t>
  </si>
  <si>
    <t>215-000.00-699.001</t>
  </si>
  <si>
    <t>215-289.00-577.000</t>
  </si>
  <si>
    <t>MEDIATOR</t>
  </si>
  <si>
    <t>215-289.00-702.007</t>
  </si>
  <si>
    <t>FRIEND OF THE COURT</t>
  </si>
  <si>
    <t>215-289.00-702.022</t>
  </si>
  <si>
    <t>FOC ENFORCEMENT OFFICER</t>
  </si>
  <si>
    <t>215-289.00-702.027</t>
  </si>
  <si>
    <t>215-289.00-702.043</t>
  </si>
  <si>
    <t>215-289.00-702.050</t>
  </si>
  <si>
    <t>MAGISTRATE/TRIAL COURT REGEREE</t>
  </si>
  <si>
    <t>215-289.00-702.051</t>
  </si>
  <si>
    <t>ATTORNEY MEDIATOR</t>
  </si>
  <si>
    <t>215-289.00-702.067</t>
  </si>
  <si>
    <t>RECEPTIONIST/SECRETARY</t>
  </si>
  <si>
    <t>215-289.00-702.080</t>
  </si>
  <si>
    <t>ASSISTANT PROSECUTING ATTORNEY</t>
  </si>
  <si>
    <t>215-289.00-703.000</t>
  </si>
  <si>
    <t>215-289.00-704.000</t>
  </si>
  <si>
    <t>215-289.00-706.000</t>
  </si>
  <si>
    <t>215-289.00-706.001</t>
  </si>
  <si>
    <t>215-289.00-707.002</t>
  </si>
  <si>
    <t>215-289.00-715.000</t>
  </si>
  <si>
    <t>215-289.00-716.000</t>
  </si>
  <si>
    <t>215-289.00-717.000</t>
  </si>
  <si>
    <t>215-289.00-717.001</t>
  </si>
  <si>
    <t>215-289.00-717.002</t>
  </si>
  <si>
    <t>215-289.00-717.004</t>
  </si>
  <si>
    <t>215-289.00-718.000</t>
  </si>
  <si>
    <t>215-289.00-719.000</t>
  </si>
  <si>
    <t>215-289.00-721.000</t>
  </si>
  <si>
    <t>215-289.00-722.000</t>
  </si>
  <si>
    <t>215-289.00-723.000</t>
  </si>
  <si>
    <t>215-289.00-727.000</t>
  </si>
  <si>
    <t>215-289.00-732.000</t>
  </si>
  <si>
    <t>215-289.00-802.000</t>
  </si>
  <si>
    <t>215-289.00-802.059</t>
  </si>
  <si>
    <t>ATTORNEY REFEREE CONTR./FOC</t>
  </si>
  <si>
    <t>215-289.00-803.000</t>
  </si>
  <si>
    <t>215-289.00-811.000</t>
  </si>
  <si>
    <t>215-289.00-811.001</t>
  </si>
  <si>
    <t>BENCH WARRANT ENFORCEMENT</t>
  </si>
  <si>
    <t>215-289.00-812.000</t>
  </si>
  <si>
    <t>215-289.00-849.000</t>
  </si>
  <si>
    <t>215-289.00-849.002</t>
  </si>
  <si>
    <t>215-289.00-860.000</t>
  </si>
  <si>
    <t>215-289.00-861.000</t>
  </si>
  <si>
    <t>215-289.00-901.000</t>
  </si>
  <si>
    <t>215-289.00-931.000</t>
  </si>
  <si>
    <t>215-289.00-932.000</t>
  </si>
  <si>
    <t>215-289.00-940.006</t>
  </si>
  <si>
    <t>215-289.00-955.000</t>
  </si>
  <si>
    <t>215-289.00-956.000</t>
  </si>
  <si>
    <t>215-289.00-958.000</t>
  </si>
  <si>
    <t>215-289.00-980.000</t>
  </si>
  <si>
    <t>215-965.00-995.011</t>
  </si>
  <si>
    <t>216-000.00-403.000</t>
  </si>
  <si>
    <t>216-000.00-407.000</t>
  </si>
  <si>
    <t>216-000.00-420.000</t>
  </si>
  <si>
    <t>216-000.00-424.000</t>
  </si>
  <si>
    <t>216-000.00-424.001</t>
  </si>
  <si>
    <t>216-000.00-429.000</t>
  </si>
  <si>
    <t>216-000.00-573.000</t>
  </si>
  <si>
    <t>216-000.00-576.000</t>
  </si>
  <si>
    <t>SINGLE BUSINESS, INVENTORY</t>
  </si>
  <si>
    <t>216-000.00-683.000</t>
  </si>
  <si>
    <t>216-000.00-692.000</t>
  </si>
  <si>
    <t>216-000.00-699.001</t>
  </si>
  <si>
    <t>216-272.03-955.000</t>
  </si>
  <si>
    <t>MISC/CONTIGENCY</t>
  </si>
  <si>
    <t>216-672.00-801.004</t>
  </si>
  <si>
    <t>216-672.00-802.000</t>
  </si>
  <si>
    <t>216-672.00-802.006</t>
  </si>
  <si>
    <t>216-672.00-802.051</t>
  </si>
  <si>
    <t>YOUTH WORKERS</t>
  </si>
  <si>
    <t>216-672.00-802.101</t>
  </si>
  <si>
    <t>IN HOME SERVICES</t>
  </si>
  <si>
    <t>216-672.00-802.102</t>
  </si>
  <si>
    <t>TRANSPORTATION SERVICES</t>
  </si>
  <si>
    <t>216-672.00-802.103</t>
  </si>
  <si>
    <t>PRESCRIPTION PROGRAM</t>
  </si>
  <si>
    <t>216-672.00-802.104</t>
  </si>
  <si>
    <t>CONGREGATE MEALS</t>
  </si>
  <si>
    <t>216-672.00-802.105</t>
  </si>
  <si>
    <t>COA/HELPING HANDD</t>
  </si>
  <si>
    <t>216-672.00-802.106</t>
  </si>
  <si>
    <t>COA/FRIENDLY VISITOR</t>
  </si>
  <si>
    <t>216-672.00-802.107</t>
  </si>
  <si>
    <t>COA/CASE COORDINATION</t>
  </si>
  <si>
    <t>216-672.00-802.108</t>
  </si>
  <si>
    <t>COA/RSVP (VOLUNTEERS)</t>
  </si>
  <si>
    <t>216-672.00-802.109</t>
  </si>
  <si>
    <t>COA/HOME DELIVERED MEALS</t>
  </si>
  <si>
    <t>216-672.00-802.110</t>
  </si>
  <si>
    <t>COA/HOMEMAKER</t>
  </si>
  <si>
    <t>216-672.00-802.111</t>
  </si>
  <si>
    <t>RENT</t>
  </si>
  <si>
    <t>216-672.00-802.112</t>
  </si>
  <si>
    <t>CONGREGATE RESPITE</t>
  </si>
  <si>
    <t>216-672.00-802.113</t>
  </si>
  <si>
    <t>HOME HEALTH AID</t>
  </si>
  <si>
    <t>216-672.00-802.114</t>
  </si>
  <si>
    <t>216-672.00-802.115</t>
  </si>
  <si>
    <t>216-672.00-802.116</t>
  </si>
  <si>
    <t>RAMPS</t>
  </si>
  <si>
    <t>216-672.00-883.005</t>
  </si>
  <si>
    <t>SENIOR CENTER APPROPRIATIONS</t>
  </si>
  <si>
    <t>216-672.00-955.009</t>
  </si>
  <si>
    <t>EMERGENCY REQUEST</t>
  </si>
  <si>
    <t>216-672.00-955.011</t>
  </si>
  <si>
    <t>TRIAD EXPENSES</t>
  </si>
  <si>
    <t>220-000.00-665.000</t>
  </si>
  <si>
    <t>220-000.00-667.002</t>
  </si>
  <si>
    <t xml:space="preserve">RENT </t>
  </si>
  <si>
    <t>220-000.00-692.000.</t>
  </si>
  <si>
    <t>220-000.00-699.000</t>
  </si>
  <si>
    <t>220-265.03-736.000</t>
  </si>
  <si>
    <t>220-265.03-744.000</t>
  </si>
  <si>
    <t>220-265.03-801.000</t>
  </si>
  <si>
    <t>220-265.03-802.000</t>
  </si>
  <si>
    <t>220-265.03-955.000</t>
  </si>
  <si>
    <t>249-000.00-620.000</t>
  </si>
  <si>
    <t>BUILDING PMTS.CHG FOR SERVICES</t>
  </si>
  <si>
    <t>249-000.00-621.000</t>
  </si>
  <si>
    <t>ELECTRICAL PMTS./CHG.FOR SERV</t>
  </si>
  <si>
    <t>249-000.00-622.000</t>
  </si>
  <si>
    <t>MECHANICAL PMTS./CHG.FOR SERV</t>
  </si>
  <si>
    <t>249-000.00-623.000</t>
  </si>
  <si>
    <t>PLUMBING PMTS./CHG. FOR SERV</t>
  </si>
  <si>
    <t>249-000.00-624.000</t>
  </si>
  <si>
    <t>SOIL EROSION PMTS./CHG.FOR SER</t>
  </si>
  <si>
    <t>249-000.00-624.001</t>
  </si>
  <si>
    <t>OTHER FEES/BLDG DEPT</t>
  </si>
  <si>
    <t>249-000.00-636.000</t>
  </si>
  <si>
    <t>PLAN REVIEW/CHG. FOR SERV</t>
  </si>
  <si>
    <t>249-000.00-637.000</t>
  </si>
  <si>
    <t>R.V.PERMIT/ANNUAL FEE</t>
  </si>
  <si>
    <t>249-000.00-638.000</t>
  </si>
  <si>
    <t>PERMIT RENEWAL FEES</t>
  </si>
  <si>
    <t>249-000.00-643.006</t>
  </si>
  <si>
    <t>249-000.00-644.004</t>
  </si>
  <si>
    <t>SALE OF 911 HOUSE NUMBER SIGNS</t>
  </si>
  <si>
    <t>249-000.00-657.000</t>
  </si>
  <si>
    <t>FINES &amp; COSTS/ORDINANCES</t>
  </si>
  <si>
    <t>249-000.00-682.000</t>
  </si>
  <si>
    <t>RESTI.COURT ORD.ZONING CLEANUP</t>
  </si>
  <si>
    <t>249-000.00-683.000</t>
  </si>
  <si>
    <t>249-000.00-692.000</t>
  </si>
  <si>
    <t>249-000.00-699.008</t>
  </si>
  <si>
    <t>SALE/TRANSFER OF CO. VEHICLE</t>
  </si>
  <si>
    <t>249-000.00-699.101</t>
  </si>
  <si>
    <t>TRANSFERS FROM GF</t>
  </si>
  <si>
    <t>249-272.03-955.000</t>
  </si>
  <si>
    <t>MISC/CONTINGENCY</t>
  </si>
  <si>
    <t>249-371.00-702.014</t>
  </si>
  <si>
    <t>BUILDING DEPARTMENT DIRECTOR</t>
  </si>
  <si>
    <t>249-371.00-702.028</t>
  </si>
  <si>
    <t>CLERK BUILDING DEPARTMENT</t>
  </si>
  <si>
    <t>249-371.00-702.067</t>
  </si>
  <si>
    <t>249-371.00-702.081</t>
  </si>
  <si>
    <t>SOIL EROSION ADMINISTRATOR</t>
  </si>
  <si>
    <t>249-371.00-703.000</t>
  </si>
  <si>
    <t>249-371.00-703.008</t>
  </si>
  <si>
    <t>ZONING ENFORCEMENT ADMINISTRATOR PT</t>
  </si>
  <si>
    <t>249-371.00-703.011</t>
  </si>
  <si>
    <t>PART TIME ZONING SECRETARY</t>
  </si>
  <si>
    <t>249-371.00-706.000</t>
  </si>
  <si>
    <t>249-371.00-706.001</t>
  </si>
  <si>
    <t>249-371.00-707.005</t>
  </si>
  <si>
    <t>PER DIEMS/ZONING BOARD-APPEALS</t>
  </si>
  <si>
    <t>249-371.00-710.000</t>
  </si>
  <si>
    <t>249-371.00-715.000</t>
  </si>
  <si>
    <t>249-371.00-716.000</t>
  </si>
  <si>
    <t>249-371.00-717.000</t>
  </si>
  <si>
    <t>249-371.00-717.001</t>
  </si>
  <si>
    <t>249-371.00-717.002</t>
  </si>
  <si>
    <t>249-371.00-717.004</t>
  </si>
  <si>
    <t>249-371.00-718.000</t>
  </si>
  <si>
    <t>249-371.00-719.000</t>
  </si>
  <si>
    <t>249-371.00-721.000</t>
  </si>
  <si>
    <t>249-371.00-722.000</t>
  </si>
  <si>
    <t>249-371.00-723.000</t>
  </si>
  <si>
    <t>249-371.00-727.000</t>
  </si>
  <si>
    <t>249-371.00-727.009</t>
  </si>
  <si>
    <t>911 HOUSE NUMBER SIGNS</t>
  </si>
  <si>
    <t>249-371.00-801.000</t>
  </si>
  <si>
    <t>249-371.00-801.004</t>
  </si>
  <si>
    <t>249-371.00-802.000</t>
  </si>
  <si>
    <t>249-371.00-802.004</t>
  </si>
  <si>
    <t>249-371.00-802.041</t>
  </si>
  <si>
    <t>CONTR.SERVICES/ELEC.INSPECTOR</t>
  </si>
  <si>
    <t>249-371.00-802.050</t>
  </si>
  <si>
    <t>CONTR.SERVICES/PLUMBING INSPEC</t>
  </si>
  <si>
    <t>249-371.00-802.054</t>
  </si>
  <si>
    <t>CONTR.SERVICES/MECHANICAL INSP</t>
  </si>
  <si>
    <t>249-371.00-802.056</t>
  </si>
  <si>
    <t>CONTR.SERV'S/BLDG. INSPEC</t>
  </si>
  <si>
    <t>249-371.00-802.057</t>
  </si>
  <si>
    <t>COMM BLDG PLAN REVIEW</t>
  </si>
  <si>
    <t>249-371.00-803.000</t>
  </si>
  <si>
    <t>249-371.00-803.001</t>
  </si>
  <si>
    <t>PROFESSIONAL LICENSE FEES</t>
  </si>
  <si>
    <t>249-371.00-809.000</t>
  </si>
  <si>
    <t>249-371.00-809.002</t>
  </si>
  <si>
    <t>249-371.00-849.000</t>
  </si>
  <si>
    <t>249-371.00-849.002</t>
  </si>
  <si>
    <t>249-371.00-849.005</t>
  </si>
  <si>
    <t>249-371.00-850.000</t>
  </si>
  <si>
    <t>249-371.00-860.000</t>
  </si>
  <si>
    <t>249-371.00-863.000</t>
  </si>
  <si>
    <t>249-371.00-865.000</t>
  </si>
  <si>
    <t>249-371.00-901.000</t>
  </si>
  <si>
    <t>249-371.00-920.000</t>
  </si>
  <si>
    <t>249-371.00-931.000</t>
  </si>
  <si>
    <t>249-371.00-932.000</t>
  </si>
  <si>
    <t>249-371.00-932.002</t>
  </si>
  <si>
    <t>249-371.00-933.000</t>
  </si>
  <si>
    <t>249-371.00-955.000</t>
  </si>
  <si>
    <t>249-371.00-955.002</t>
  </si>
  <si>
    <t>249-371.00-975.008</t>
  </si>
  <si>
    <t>COURT ORD. ZONING CLEAN UP</t>
  </si>
  <si>
    <t>249-371.00-977.000</t>
  </si>
  <si>
    <t>UNIFORMS/INSPECTORS</t>
  </si>
  <si>
    <t>249-371.00-983.002</t>
  </si>
  <si>
    <t>249-371.01-707.000</t>
  </si>
  <si>
    <t>249-371.01-707.001</t>
  </si>
  <si>
    <t>PER DIEMS/ZONING BOARD</t>
  </si>
  <si>
    <t>249-371.01-707.003</t>
  </si>
  <si>
    <t>PER DIEMS/DEPT. OF PUBLIC WRKS</t>
  </si>
  <si>
    <t>249-371.01-707.005</t>
  </si>
  <si>
    <t>249-371.01-707.006</t>
  </si>
  <si>
    <t>PER DIEMS/BROWNFIELD RD AUTHOR</t>
  </si>
  <si>
    <t>249-371.01-715.000</t>
  </si>
  <si>
    <t>249-371.01-719.000</t>
  </si>
  <si>
    <t>249-371.01-721.000</t>
  </si>
  <si>
    <t>249-371.01-727.000</t>
  </si>
  <si>
    <t>249-371.01-732.000</t>
  </si>
  <si>
    <t>249-371.01-802.000</t>
  </si>
  <si>
    <t>249-371.01-802.021</t>
  </si>
  <si>
    <t>249-371.01-803.000</t>
  </si>
  <si>
    <t>249-371.01-828.000</t>
  </si>
  <si>
    <t>PLANNING MATCHING FUNDS</t>
  </si>
  <si>
    <t>249-371.01-860.000</t>
  </si>
  <si>
    <t>249-371.01-860.005</t>
  </si>
  <si>
    <t>ZONING BOARD TRAVEL</t>
  </si>
  <si>
    <t>249-371.01-860.006</t>
  </si>
  <si>
    <t>DEPT. OF PUBLIC WORKS TRAVEL</t>
  </si>
  <si>
    <t>249-371.01-860.007</t>
  </si>
  <si>
    <t>BROWNFIELD RD AUTHOR.TRAVEL</t>
  </si>
  <si>
    <t>249-371.01-860.008</t>
  </si>
  <si>
    <t>ZONING APPEALS BOARD TRAVEL</t>
  </si>
  <si>
    <t>249-371.01-863.006</t>
  </si>
  <si>
    <t>CONF.&amp; TRNG./BROWNFIELD RD AUT</t>
  </si>
  <si>
    <t>249-371.01-901.000</t>
  </si>
  <si>
    <t>249-371.01-901.001</t>
  </si>
  <si>
    <t>ZONING/PUBLISHING</t>
  </si>
  <si>
    <t>249-371.01-901.002</t>
  </si>
  <si>
    <t>ZONING APPEALS/PUBLISHING</t>
  </si>
  <si>
    <t>249-371.01-955.000</t>
  </si>
  <si>
    <t>249-901.00-980.002</t>
  </si>
  <si>
    <t>249-901.00-980.003</t>
  </si>
  <si>
    <t>249-901.00-981.001</t>
  </si>
  <si>
    <t>249-901.00-983.003</t>
  </si>
  <si>
    <t>249-965.00-995.011</t>
  </si>
  <si>
    <t>251-000.00-403.000</t>
  </si>
  <si>
    <t>251-000.00-407.000</t>
  </si>
  <si>
    <t>251-000.00-420.000</t>
  </si>
  <si>
    <t>251-000.00-528.000</t>
  </si>
  <si>
    <t>251-000.00-539.000</t>
  </si>
  <si>
    <t>251-000.00-548.000</t>
  </si>
  <si>
    <t>251-000.00-548.007</t>
  </si>
  <si>
    <t>EMERG.MGMENT/O3 SHSGP/DRILL 04</t>
  </si>
  <si>
    <t>251-000.00-573.000</t>
  </si>
  <si>
    <t>251-000.00-608.010</t>
  </si>
  <si>
    <t>TELEPHONE SERVICE FEES</t>
  </si>
  <si>
    <t>251-000.00-617.000</t>
  </si>
  <si>
    <t>CELLULAR FEES-EQUAL.TRNG/MPING</t>
  </si>
  <si>
    <t>251-000.00-683.000</t>
  </si>
  <si>
    <t>251-000.00-683.004</t>
  </si>
  <si>
    <t>251-000.00-683.007</t>
  </si>
  <si>
    <t>251-000.00-683.011</t>
  </si>
  <si>
    <t>251-000.00-683.023</t>
  </si>
  <si>
    <t>REIMB.FROM MICHIGAN WORKS</t>
  </si>
  <si>
    <t>251-000.00-683.029</t>
  </si>
  <si>
    <t>REIMB.APCO-DUNROVIN TRNG</t>
  </si>
  <si>
    <t>251-000.00-692.000</t>
  </si>
  <si>
    <t>251-000.00-699.001</t>
  </si>
  <si>
    <t>251-271.01-874.000</t>
  </si>
  <si>
    <t>251-272.03-955.000</t>
  </si>
  <si>
    <t>251-272.03-955.007</t>
  </si>
  <si>
    <t>251-325.00-702.015</t>
  </si>
  <si>
    <t>E911 DIRECTOR</t>
  </si>
  <si>
    <t>251-325.00-702.201</t>
  </si>
  <si>
    <t>E911 DISPATCHER</t>
  </si>
  <si>
    <t>251-325.00-702.202</t>
  </si>
  <si>
    <t>251-325.00-702.203</t>
  </si>
  <si>
    <t>251-325.00-702.204</t>
  </si>
  <si>
    <t>251-325.00-702.206</t>
  </si>
  <si>
    <t>251-325.00-702.207</t>
  </si>
  <si>
    <t>251-325.00-702.208</t>
  </si>
  <si>
    <t>251-325.00-702.209</t>
  </si>
  <si>
    <t>251-325.00-702.210</t>
  </si>
  <si>
    <t>251-325.00-702.211</t>
  </si>
  <si>
    <t>251-325.00-702.212</t>
  </si>
  <si>
    <t>DEPUTY DIRECTOR/911</t>
  </si>
  <si>
    <t>251-325.00-703.000</t>
  </si>
  <si>
    <t>251-325.00-704.000</t>
  </si>
  <si>
    <t>251-325.00-705.000</t>
  </si>
  <si>
    <t>251-325.00-706.000</t>
  </si>
  <si>
    <t>251-325.00-706.001</t>
  </si>
  <si>
    <t>251-325.00-706.003</t>
  </si>
  <si>
    <t>IT SUPPLEMENT</t>
  </si>
  <si>
    <t>251-325.00-715.000</t>
  </si>
  <si>
    <t>251-325.00-716.000</t>
  </si>
  <si>
    <t>251-325.00-717.000</t>
  </si>
  <si>
    <t>251-325.00-717.001</t>
  </si>
  <si>
    <t>251-325.00-717.002</t>
  </si>
  <si>
    <t>251-325.00-717.004</t>
  </si>
  <si>
    <t>251-325.00-718.000</t>
  </si>
  <si>
    <t>251-325.00-719.000</t>
  </si>
  <si>
    <t>251-325.00-721.000</t>
  </si>
  <si>
    <t>251-325.00-722.000</t>
  </si>
  <si>
    <t>251-325.00-723.000</t>
  </si>
  <si>
    <t>251-325.00-727.000</t>
  </si>
  <si>
    <t>251-325.00-727.004</t>
  </si>
  <si>
    <t>251-325.00-727.011</t>
  </si>
  <si>
    <t>251-325.00-744.003</t>
  </si>
  <si>
    <t>251-325.00-744.005</t>
  </si>
  <si>
    <t>WOLF LAKE TOWER EXPENSES</t>
  </si>
  <si>
    <t>251-325.00-801.000</t>
  </si>
  <si>
    <t>251-325.00-801.004</t>
  </si>
  <si>
    <t>251-325.00-802.000</t>
  </si>
  <si>
    <t>251-325.00-802.052</t>
  </si>
  <si>
    <t>251-325.00-803.000</t>
  </si>
  <si>
    <t>251-325.00-809.000</t>
  </si>
  <si>
    <t>251-325.00-809.002</t>
  </si>
  <si>
    <t>251-325.00-849.000</t>
  </si>
  <si>
    <t>251-325.00-849.005</t>
  </si>
  <si>
    <t>251-325.00-850.004</t>
  </si>
  <si>
    <t>251-325.00-850.005</t>
  </si>
  <si>
    <t>251-325.00-850.007</t>
  </si>
  <si>
    <t>CODE RED EXPENSE</t>
  </si>
  <si>
    <t>251-325.00-860.000</t>
  </si>
  <si>
    <t>251-325.00-861.000</t>
  </si>
  <si>
    <t>251-325.00-863.000</t>
  </si>
  <si>
    <t>251-325.00-865.000</t>
  </si>
  <si>
    <t>251-325.00-901.000</t>
  </si>
  <si>
    <t>251-325.00-931.000</t>
  </si>
  <si>
    <t>251-325.00-931.002</t>
  </si>
  <si>
    <t>251-325.00-932.000</t>
  </si>
  <si>
    <t>251-325.00-932.002</t>
  </si>
  <si>
    <t>251-325.00-932.004</t>
  </si>
  <si>
    <t>251-325.00-940.006</t>
  </si>
  <si>
    <t>251-325.00-943.000</t>
  </si>
  <si>
    <t>251-325.00-945.000</t>
  </si>
  <si>
    <t>251-325.00-955.000</t>
  </si>
  <si>
    <t>251-325.00-977.003</t>
  </si>
  <si>
    <t>251-325.00-980.000</t>
  </si>
  <si>
    <t>251-325.00-983.002</t>
  </si>
  <si>
    <t>251-325.00-995.101</t>
  </si>
  <si>
    <t>251-325.00-995.601</t>
  </si>
  <si>
    <t>TRANSFER OUT</t>
  </si>
  <si>
    <t>251-901.00-980.000</t>
  </si>
  <si>
    <t>251-901.00-980.002</t>
  </si>
  <si>
    <t>251-901.00-980.003</t>
  </si>
  <si>
    <t>251-901.00-980.006</t>
  </si>
  <si>
    <t>CAD/NICE  SYSTEM</t>
  </si>
  <si>
    <t>251-901.00-980.008</t>
  </si>
  <si>
    <t>251-901.00-981.000</t>
  </si>
  <si>
    <t>251-901.00-983.002</t>
  </si>
  <si>
    <t>256-000.00-613.000</t>
  </si>
  <si>
    <t>REG.OF DEEDS/AUTOMATION FEES</t>
  </si>
  <si>
    <t>256-000.00-692.000</t>
  </si>
  <si>
    <t>256-711.01-727.000</t>
  </si>
  <si>
    <t>256-711.01-802.000</t>
  </si>
  <si>
    <t>256-711.01-863.000</t>
  </si>
  <si>
    <t>256-711.01-931.000</t>
  </si>
  <si>
    <t>256-711.01-932.000</t>
  </si>
  <si>
    <t>256-711.01-934.000</t>
  </si>
  <si>
    <t>256-711.01-980.000</t>
  </si>
  <si>
    <t>256-711.01-980.002</t>
  </si>
  <si>
    <t>256-711.01-995.011</t>
  </si>
  <si>
    <t>258-000.00-546.000</t>
  </si>
  <si>
    <t>STATE GRANT</t>
  </si>
  <si>
    <t>258-000.00-692.000</t>
  </si>
  <si>
    <t>258-000.00-699.001</t>
  </si>
  <si>
    <t>258-272.03-699.005</t>
  </si>
  <si>
    <t>TRANSFERS/CHILD CARE WELFARE</t>
  </si>
  <si>
    <t>258-272.03-955.000</t>
  </si>
  <si>
    <t>258-272.03-955.890</t>
  </si>
  <si>
    <t>CONTINGENCIES</t>
  </si>
  <si>
    <t>258-272.03-995.000</t>
  </si>
  <si>
    <t>APPROPRIATION TRANSFER OUT</t>
  </si>
  <si>
    <t>258-281.00-520.000</t>
  </si>
  <si>
    <t>FEDERAL GRANTS</t>
  </si>
  <si>
    <t>258-281.00-704.000</t>
  </si>
  <si>
    <t>258-281.00-727.004</t>
  </si>
  <si>
    <t>258-281.00-805.000</t>
  </si>
  <si>
    <t>258-296.00-520.000</t>
  </si>
  <si>
    <t>258-305.00-520.000</t>
  </si>
  <si>
    <t>260-000.00-546.000</t>
  </si>
  <si>
    <t>260-000.00-683.000</t>
  </si>
  <si>
    <t>260-000.00-692.000</t>
  </si>
  <si>
    <t>260-000.00-699.000</t>
  </si>
  <si>
    <t>260-000.00-699.101</t>
  </si>
  <si>
    <t>260-299.00-000.000</t>
  </si>
  <si>
    <t>REVENUES</t>
  </si>
  <si>
    <t>260-299.00-702.067</t>
  </si>
  <si>
    <t>IN HOME COURT CLERK</t>
  </si>
  <si>
    <t>260-299.00-708.000</t>
  </si>
  <si>
    <t>ATTORNEYS MONTHLY CONTRACTUAL</t>
  </si>
  <si>
    <t>260-299.00-708.001</t>
  </si>
  <si>
    <t>ATTORNEYS APPEALS/CONFLICTS</t>
  </si>
  <si>
    <t>260-299.00-708.004</t>
  </si>
  <si>
    <t>ATTORNEYS HRLY INITIAL INTERVIEW</t>
  </si>
  <si>
    <t>260-299.00-708.006</t>
  </si>
  <si>
    <t>ATTORNEYS HRLY ARRAIGNMENT</t>
  </si>
  <si>
    <t>260-299.00-711.000</t>
  </si>
  <si>
    <t>260-299.00-727.000</t>
  </si>
  <si>
    <t>260-299.00-732.000</t>
  </si>
  <si>
    <t>260-299.00-801.000</t>
  </si>
  <si>
    <t>260-299.00-801.004</t>
  </si>
  <si>
    <t>260-299.00-802.000</t>
  </si>
  <si>
    <t>260-299.00-803.000</t>
  </si>
  <si>
    <t>260-299.00-805.000</t>
  </si>
  <si>
    <t>260-299.00-806.000</t>
  </si>
  <si>
    <t>260-299.00-809.000</t>
  </si>
  <si>
    <t>260-299.00-809.002</t>
  </si>
  <si>
    <t>260-299.00-821.000</t>
  </si>
  <si>
    <t>260-299.00-821.001</t>
  </si>
  <si>
    <t>EXPERT WITNESS SERVICES</t>
  </si>
  <si>
    <t>260-299.00-821.002</t>
  </si>
  <si>
    <t>INVESTIGATORY SERVICES</t>
  </si>
  <si>
    <t>260-299.00-849.000</t>
  </si>
  <si>
    <t>260-299.00-850.000</t>
  </si>
  <si>
    <t>260-299.00-860.000</t>
  </si>
  <si>
    <t>260-299.00-863.000</t>
  </si>
  <si>
    <t>260-299.00-900.000</t>
  </si>
  <si>
    <t>260-299.00-901.000</t>
  </si>
  <si>
    <t>260-299.00-931.000</t>
  </si>
  <si>
    <t>260-299.00-932.000</t>
  </si>
  <si>
    <t>260-299.00-955.000</t>
  </si>
  <si>
    <t>260-299.00-975.001</t>
  </si>
  <si>
    <t>260-299.00-980.000</t>
  </si>
  <si>
    <t>261-000.00-545.001</t>
  </si>
  <si>
    <t>261-000.00-545.002</t>
  </si>
  <si>
    <t>261-000.00-545.003</t>
  </si>
  <si>
    <t>3 CENT FUND/911 WIRELESS</t>
  </si>
  <si>
    <t>261-000.00-683.000</t>
  </si>
  <si>
    <t>261-000.00-692.000</t>
  </si>
  <si>
    <t>261-000.00-699.001</t>
  </si>
  <si>
    <t>261-000.00-699.101</t>
  </si>
  <si>
    <t>261-000.00-699.402</t>
  </si>
  <si>
    <t>TRANSFERS FROM FUND 402</t>
  </si>
  <si>
    <t>261-000.00-699.581</t>
  </si>
  <si>
    <t>261-346.00-702.015</t>
  </si>
  <si>
    <t>261-346.00-702.201</t>
  </si>
  <si>
    <t>261-346.00-702.202</t>
  </si>
  <si>
    <t>261-346.00-702.203</t>
  </si>
  <si>
    <t>261-346.00-702.204</t>
  </si>
  <si>
    <t>261-346.00-702.206</t>
  </si>
  <si>
    <t>261-346.00-702.207</t>
  </si>
  <si>
    <t>261-346.00-702.208</t>
  </si>
  <si>
    <t>261-346.00-702.209</t>
  </si>
  <si>
    <t>261-346.00-702.210</t>
  </si>
  <si>
    <t>261-346.00-702.211</t>
  </si>
  <si>
    <t>261-346.00-702.212</t>
  </si>
  <si>
    <t>261-346.00-703.000</t>
  </si>
  <si>
    <t>261-346.00-704.000</t>
  </si>
  <si>
    <t>261-346.00-705.000</t>
  </si>
  <si>
    <t>261-346.00-706.000</t>
  </si>
  <si>
    <t>261-346.00-706.001</t>
  </si>
  <si>
    <t>261-346.00-706.003</t>
  </si>
  <si>
    <t>261-346.00-715.000</t>
  </si>
  <si>
    <t>261-346.00-716.000</t>
  </si>
  <si>
    <t>261-346.00-717.000</t>
  </si>
  <si>
    <t>261-346.00-717.001</t>
  </si>
  <si>
    <t>261-346.00-717.002</t>
  </si>
  <si>
    <t>261-346.00-717.004</t>
  </si>
  <si>
    <t>261-346.00-718.000</t>
  </si>
  <si>
    <t>261-346.00-719.000</t>
  </si>
  <si>
    <t>261-346.00-721.000</t>
  </si>
  <si>
    <t>261-346.00-722.000</t>
  </si>
  <si>
    <t>261-346.00-723.000</t>
  </si>
  <si>
    <t>261-346.00-802.001</t>
  </si>
  <si>
    <t>261-346.00-802.052</t>
  </si>
  <si>
    <t>261-346.00-863.004</t>
  </si>
  <si>
    <t>261-346.00-863.005</t>
  </si>
  <si>
    <t>TRAINING/DISPATCHERS</t>
  </si>
  <si>
    <t>261-346.00-863.008</t>
  </si>
  <si>
    <t>TRAINING/NONREIMBURSABLE</t>
  </si>
  <si>
    <t>261-346.00-931.000</t>
  </si>
  <si>
    <t>261-346.00-932.000</t>
  </si>
  <si>
    <t>261-346.00-980.010</t>
  </si>
  <si>
    <t>3 CENT FUND/MAP</t>
  </si>
  <si>
    <t>261-346.00-995.011</t>
  </si>
  <si>
    <t>261-901.00-980.013</t>
  </si>
  <si>
    <t>800 MHZ RADIO PROJECT</t>
  </si>
  <si>
    <t>263-000.00-490.001</t>
  </si>
  <si>
    <t>263-000.00-692.000</t>
  </si>
  <si>
    <t>263-215.00-707.000</t>
  </si>
  <si>
    <t>263-215.00-727.000</t>
  </si>
  <si>
    <t>263-215.00-801.000</t>
  </si>
  <si>
    <t>263-215.00-860.000</t>
  </si>
  <si>
    <t>263-215.00-980.000</t>
  </si>
  <si>
    <t>263-215.00-995.011</t>
  </si>
  <si>
    <t>264-000.00-400.000</t>
  </si>
  <si>
    <t>REVENUE CONTROL</t>
  </si>
  <si>
    <t>264-000.00-631.007</t>
  </si>
  <si>
    <t>BOOKING FEES/LOCAL OFF.TRNG</t>
  </si>
  <si>
    <t>264-336.00-700.000</t>
  </si>
  <si>
    <t>265-000.00-631.002</t>
  </si>
  <si>
    <t>265-000.00-631.003</t>
  </si>
  <si>
    <t>MONEY JUDGEMENT/FORFIETURES</t>
  </si>
  <si>
    <t>265-000.00-631.004</t>
  </si>
  <si>
    <t>P.A. FORFIETED ASSETS</t>
  </si>
  <si>
    <t>265-000.00-643.002</t>
  </si>
  <si>
    <t>SALES/SIEZED PROPERTY/CO</t>
  </si>
  <si>
    <t>265-000.00-643.004</t>
  </si>
  <si>
    <t>SALES/SIEZED PROPERTY/SCENT</t>
  </si>
  <si>
    <t>265-000.00-656.000</t>
  </si>
  <si>
    <t>265-000.00-681.001</t>
  </si>
  <si>
    <t>265-000.00-681.007</t>
  </si>
  <si>
    <t>DONATIONS</t>
  </si>
  <si>
    <t>265-000.00-683.000</t>
  </si>
  <si>
    <t>265-000.00-683.002</t>
  </si>
  <si>
    <t>265-000.00-692.000</t>
  </si>
  <si>
    <t>265-000.00-699.001</t>
  </si>
  <si>
    <t>265-333.00-727.002</t>
  </si>
  <si>
    <t>EXPENSES/DRUG RELATED</t>
  </si>
  <si>
    <t>265-333.00-802.000</t>
  </si>
  <si>
    <t>265-333.00-848.001</t>
  </si>
  <si>
    <t>APPROPRIATION SCENT</t>
  </si>
  <si>
    <t>265-333.00-955.000</t>
  </si>
  <si>
    <t>265-333.00-955.008</t>
  </si>
  <si>
    <t>IMPOUND STORAGE EXPENSES</t>
  </si>
  <si>
    <t>265-333.00-995.011</t>
  </si>
  <si>
    <t>269-000.00-684.001</t>
  </si>
  <si>
    <t>PENAL FINE REVENUE</t>
  </si>
  <si>
    <t>269-000.00-692.000</t>
  </si>
  <si>
    <t>269-000.00-699.001</t>
  </si>
  <si>
    <t>269-292.00-728.000</t>
  </si>
  <si>
    <t>LAW BOOKS</t>
  </si>
  <si>
    <t>271-000.00-403.000</t>
  </si>
  <si>
    <t>271-000.00-407.000</t>
  </si>
  <si>
    <t>271-000.00-573.000</t>
  </si>
  <si>
    <t>271-000.00-665.000</t>
  </si>
  <si>
    <t>271-000.00-683.000</t>
  </si>
  <si>
    <t>271-000.00-692.000</t>
  </si>
  <si>
    <t>271-790.00-801.004</t>
  </si>
  <si>
    <t>271-790.00-801.006</t>
  </si>
  <si>
    <t>LIBRARY SERVICES</t>
  </si>
  <si>
    <t>272-000.00-548.000</t>
  </si>
  <si>
    <t>272-000.00-566.005</t>
  </si>
  <si>
    <t>272-000.00-631.005</t>
  </si>
  <si>
    <t>272-000.00-683.009</t>
  </si>
  <si>
    <t>REIMB./STOP GRANT</t>
  </si>
  <si>
    <t>272-000.00-692.000</t>
  </si>
  <si>
    <t>272-000.00-699.000</t>
  </si>
  <si>
    <t>272-230.00-702.056</t>
  </si>
  <si>
    <t>CRIME VICTIM RIGHTS COORDINATOR</t>
  </si>
  <si>
    <t>272-230.00-703.000</t>
  </si>
  <si>
    <t>272-230.00-704.000</t>
  </si>
  <si>
    <t>272-230.00-706.000</t>
  </si>
  <si>
    <t>272-230.00-706.001</t>
  </si>
  <si>
    <t>272-230.00-715.000</t>
  </si>
  <si>
    <t>272-230.00-716.000</t>
  </si>
  <si>
    <t>272-230.00-717.000</t>
  </si>
  <si>
    <t>272-230.00-717.001</t>
  </si>
  <si>
    <t>272-230.00-717.002</t>
  </si>
  <si>
    <t>272-230.00-717.004</t>
  </si>
  <si>
    <t>272-230.00-718.000</t>
  </si>
  <si>
    <t>272-230.00-719.000</t>
  </si>
  <si>
    <t>272-230.00-721.000</t>
  </si>
  <si>
    <t>272-230.00-722.000</t>
  </si>
  <si>
    <t>272-230.00-723.000</t>
  </si>
  <si>
    <t>272-230.00-727.000</t>
  </si>
  <si>
    <t>272-230.00-732.000</t>
  </si>
  <si>
    <t>272-230.00-849.000</t>
  </si>
  <si>
    <t>272-230.00-849.002</t>
  </si>
  <si>
    <t>272-230.00-860.000</t>
  </si>
  <si>
    <t>272-230.00-861.000</t>
  </si>
  <si>
    <t>272-230.00-900.000</t>
  </si>
  <si>
    <t>272-230.00-931.000</t>
  </si>
  <si>
    <t>272-230.00-932.000</t>
  </si>
  <si>
    <t>272-230.00-955.000</t>
  </si>
  <si>
    <t>272-230.00-956.002</t>
  </si>
  <si>
    <t>CRIME VICTIMS WEEK</t>
  </si>
  <si>
    <t>272-230.00-983.002</t>
  </si>
  <si>
    <t>272-230.00-995.101</t>
  </si>
  <si>
    <t>272-965.00-995.011</t>
  </si>
  <si>
    <t>273-000.00-684.014</t>
  </si>
  <si>
    <t>STERILIZATION DEPOSIT</t>
  </si>
  <si>
    <t>273-000.00-692.000</t>
  </si>
  <si>
    <t>273-000.00-960.004</t>
  </si>
  <si>
    <t>STERILIZATION REDEMPTIONS</t>
  </si>
  <si>
    <t>277-000.00-545.000</t>
  </si>
  <si>
    <t>SECONDARY ROAD</t>
  </si>
  <si>
    <t>277-000.00-692.000</t>
  </si>
  <si>
    <t>277-000.00-699.001</t>
  </si>
  <si>
    <t>277-272.03-955.000</t>
  </si>
  <si>
    <t>277-302.00-702.032</t>
  </si>
  <si>
    <t>277-302.00-703.000</t>
  </si>
  <si>
    <t>277-302.00-704.000</t>
  </si>
  <si>
    <t>277-302.00-705.000</t>
  </si>
  <si>
    <t>277-302.00-706.000</t>
  </si>
  <si>
    <t>277-302.00-706.001</t>
  </si>
  <si>
    <t>277-302.00-710.000</t>
  </si>
  <si>
    <t>277-302.00-715.000</t>
  </si>
  <si>
    <t>277-302.00-716.000</t>
  </si>
  <si>
    <t>277-302.00-717.000</t>
  </si>
  <si>
    <t>277-302.00-717.001</t>
  </si>
  <si>
    <t>277-302.00-717.002</t>
  </si>
  <si>
    <t>277-302.00-717.004</t>
  </si>
  <si>
    <t>277-302.00-718.000</t>
  </si>
  <si>
    <t>277-302.00-719.000</t>
  </si>
  <si>
    <t>277-302.00-721.000</t>
  </si>
  <si>
    <t>277-302.00-723.000</t>
  </si>
  <si>
    <t>277-302.00-802.006</t>
  </si>
  <si>
    <t>277-302.00-866.000</t>
  </si>
  <si>
    <t>277-302.00-955.000</t>
  </si>
  <si>
    <t>277-965.00-995.007</t>
  </si>
  <si>
    <t>285-000.00-548.000</t>
  </si>
  <si>
    <t>285-000.00-692.000</t>
  </si>
  <si>
    <t>285-000.00-699.001</t>
  </si>
  <si>
    <t>285-363.00-700.000</t>
  </si>
  <si>
    <t>285-363.00-861.000</t>
  </si>
  <si>
    <t>285-363.00-863.000</t>
  </si>
  <si>
    <t>285-965.00-995.011</t>
  </si>
  <si>
    <t>292-000.00-505.002</t>
  </si>
  <si>
    <t>292-000.00-561.000</t>
  </si>
  <si>
    <t>BASIC GRANT</t>
  </si>
  <si>
    <t>292-000.00-561.001</t>
  </si>
  <si>
    <t>CHILDRENS TRUST FUND  GRANT</t>
  </si>
  <si>
    <t>292-000.00-561.002</t>
  </si>
  <si>
    <t>BULLY PREVENTION PROG REIM</t>
  </si>
  <si>
    <t>292-000.00-561.003</t>
  </si>
  <si>
    <t>RAISE THE AGE GRANT</t>
  </si>
  <si>
    <t>292-000.00-562.000</t>
  </si>
  <si>
    <t>JAIBG/JUV.BLOCK GRANT PAYMENTS</t>
  </si>
  <si>
    <t>292-000.00-562.001</t>
  </si>
  <si>
    <t>IHC RURAL GRANT</t>
  </si>
  <si>
    <t>292-000.00-563.000</t>
  </si>
  <si>
    <t>COMMUNITY FOUNDATION GRANT</t>
  </si>
  <si>
    <t>292-000.00-563.001</t>
  </si>
  <si>
    <t>GREAT LAKES ENERGY GRANT</t>
  </si>
  <si>
    <t>292-000.00-563.002</t>
  </si>
  <si>
    <t>DHS GRANT ALLOTMENT</t>
  </si>
  <si>
    <t>292-000.00-609.000</t>
  </si>
  <si>
    <t>JUV.PROBATE COPY COSTS</t>
  </si>
  <si>
    <t>292-000.00-665.000</t>
  </si>
  <si>
    <t>292-000.00-681.002</t>
  </si>
  <si>
    <t>292-000.00-681.003</t>
  </si>
  <si>
    <t>REIMB'S OVER CAP</t>
  </si>
  <si>
    <t>292-000.00-681.004</t>
  </si>
  <si>
    <t>REIMB'S/PARENT PAY/PROBATION/SUB ABUSE</t>
  </si>
  <si>
    <t>292-000.00-681.005</t>
  </si>
  <si>
    <t>GOV BENEFIT PAYMENTS</t>
  </si>
  <si>
    <t>292-000.00-681.009</t>
  </si>
  <si>
    <t>RTA REIMBURSEMENTS</t>
  </si>
  <si>
    <t>292-000.00-681.024</t>
  </si>
  <si>
    <t>REG. DETENTION SERVICES SUPP</t>
  </si>
  <si>
    <t>292-000.00-681.051</t>
  </si>
  <si>
    <t>STATE SOCIAL SECURITY</t>
  </si>
  <si>
    <t>292-000.00-683.000</t>
  </si>
  <si>
    <t>292-000.00-684.003</t>
  </si>
  <si>
    <t>REVENUE/OFFSET BILLINGS</t>
  </si>
  <si>
    <t>292-000.00-692.000</t>
  </si>
  <si>
    <t>292-000.00-698.000</t>
  </si>
  <si>
    <t>BOND PROCEEDS</t>
  </si>
  <si>
    <t>292-000.00-699.001</t>
  </si>
  <si>
    <t>292-000.00-699.002</t>
  </si>
  <si>
    <t>292-000.00-699.007</t>
  </si>
  <si>
    <t>EQUITY TRANS.IN C'HOUSE/JAIL</t>
  </si>
  <si>
    <t>292-000.00-699.008</t>
  </si>
  <si>
    <t>292-000.00-000.000</t>
  </si>
  <si>
    <t>292-272.03-955.000</t>
  </si>
  <si>
    <t>292-661.00-700.000</t>
  </si>
  <si>
    <t>292-662.00-813.001</t>
  </si>
  <si>
    <t>FOSTER CARE/COURT SUPERVISED</t>
  </si>
  <si>
    <t>292-662.00-813.002</t>
  </si>
  <si>
    <t>FOSTER CARE/PRIVATE AGENCY</t>
  </si>
  <si>
    <t>292-662.00-813.005</t>
  </si>
  <si>
    <t>COUNTY INSTITUTIONS</t>
  </si>
  <si>
    <t>292-662.00-813.006</t>
  </si>
  <si>
    <t>INSTITUTION-PRIVATE</t>
  </si>
  <si>
    <t>292-662.00-813.008</t>
  </si>
  <si>
    <t>F.C./C.S.-NON SCHEDULED</t>
  </si>
  <si>
    <t>292-662.00-813.009</t>
  </si>
  <si>
    <t>F.C./IPA.-NON-SCHEDULED</t>
  </si>
  <si>
    <t>292-662.00-813.010</t>
  </si>
  <si>
    <t>COUNTY INSTIT.-NON SCHEDULED</t>
  </si>
  <si>
    <t>292-662.00-813.011</t>
  </si>
  <si>
    <t>PRIVATE INST.NON SCHEDULED</t>
  </si>
  <si>
    <t>292-663.00-813.000</t>
  </si>
  <si>
    <t>STATE WARD RESIDENTIAL/NON SCHEDULED</t>
  </si>
  <si>
    <t>292-663.00-813.003</t>
  </si>
  <si>
    <t>STATE WARD CHARGEBACK</t>
  </si>
  <si>
    <t>292-663.00-813.004</t>
  </si>
  <si>
    <t>INTENSIVE FOSTER CARE</t>
  </si>
  <si>
    <t>292-663.00-813.005</t>
  </si>
  <si>
    <t>292-663.00-813.007</t>
  </si>
  <si>
    <t>INDEPENDENT LIVING</t>
  </si>
  <si>
    <t>292-663.00-813.012</t>
  </si>
  <si>
    <t>FOSTER CARE NON-SCHEDULED</t>
  </si>
  <si>
    <t>292-663.00-995.022</t>
  </si>
  <si>
    <t>TRANS.OUT/FIA AGCY.SUB ACCOUNT</t>
  </si>
  <si>
    <t>292-664.00-702.010</t>
  </si>
  <si>
    <t>292-664.00-702.023</t>
  </si>
  <si>
    <t>JUVENILE PROBATION OFFICER</t>
  </si>
  <si>
    <t>292-664.00-702.024</t>
  </si>
  <si>
    <t>292-664.00-702.059</t>
  </si>
  <si>
    <t>DEPUTY DISTRICT COURT CLERK</t>
  </si>
  <si>
    <t>292-664.00-702.062</t>
  </si>
  <si>
    <t>292-664.00-702.067</t>
  </si>
  <si>
    <t>292-664.00-702.223</t>
  </si>
  <si>
    <t>292-664.00-706.000</t>
  </si>
  <si>
    <t>292-664.00-706.001</t>
  </si>
  <si>
    <t>292-664.00-706.002</t>
  </si>
  <si>
    <t>292-664.00-715.000</t>
  </si>
  <si>
    <t>292-664.00-716.000</t>
  </si>
  <si>
    <t>292-664.00-717.000</t>
  </si>
  <si>
    <t>292-664.00-717.001</t>
  </si>
  <si>
    <t>292-664.00-717.002</t>
  </si>
  <si>
    <t>292-664.00-717.004</t>
  </si>
  <si>
    <t>292-664.00-718.000</t>
  </si>
  <si>
    <t>292-664.00-719.000</t>
  </si>
  <si>
    <t>292-664.00-721.000</t>
  </si>
  <si>
    <t>292-664.00-722.000</t>
  </si>
  <si>
    <t>292-664.00-723.000</t>
  </si>
  <si>
    <t>292-664.00-727.000</t>
  </si>
  <si>
    <t>292-664.00-735.001</t>
  </si>
  <si>
    <t>292-664.00-802.000</t>
  </si>
  <si>
    <t>292-664.00-802.006</t>
  </si>
  <si>
    <t>292-664.00-802.031</t>
  </si>
  <si>
    <t>PSYCOLOGICAL EVALUATIONS</t>
  </si>
  <si>
    <t>292-664.00-802.032</t>
  </si>
  <si>
    <t>DRUG SCREENING</t>
  </si>
  <si>
    <t>292-664.00-802.053</t>
  </si>
  <si>
    <t>SECURITY MONITOR</t>
  </si>
  <si>
    <t>292-664.00-812.000</t>
  </si>
  <si>
    <t>292-664.00-812.002</t>
  </si>
  <si>
    <t>HOLDOVER CLEANING</t>
  </si>
  <si>
    <t>292-664.00-812.003</t>
  </si>
  <si>
    <t>IN HOME CARE SERVICES</t>
  </si>
  <si>
    <t>292-664.00-812.004</t>
  </si>
  <si>
    <t>292-664.00-812.005</t>
  </si>
  <si>
    <t>JAIBG/TECHNICAL GRANT</t>
  </si>
  <si>
    <t>292-664.00-849.005</t>
  </si>
  <si>
    <t>292-664.00-850.004</t>
  </si>
  <si>
    <t>292-664.00-860.000</t>
  </si>
  <si>
    <t>292-664.00-861.002</t>
  </si>
  <si>
    <t>HOLDOVER TRAVEL EXPENSES</t>
  </si>
  <si>
    <t>292-664.00-863.000</t>
  </si>
  <si>
    <t>292-664.00-922.000</t>
  </si>
  <si>
    <t>UTILITIES / MISC</t>
  </si>
  <si>
    <t>292-664.00-922.001</t>
  </si>
  <si>
    <t>ALTERNATIVE PROGRAMS</t>
  </si>
  <si>
    <t>292-664.00-955.000</t>
  </si>
  <si>
    <t>292-664.00-980.000</t>
  </si>
  <si>
    <t>292-664.00-980.008</t>
  </si>
  <si>
    <t>292-665.00-703.002</t>
  </si>
  <si>
    <t>PART TIME - GRANT</t>
  </si>
  <si>
    <t>292-665.00-715.000</t>
  </si>
  <si>
    <t>292-665.00-719.000</t>
  </si>
  <si>
    <t>292-665.00-721.000</t>
  </si>
  <si>
    <t>292-665.00-727.000</t>
  </si>
  <si>
    <t>292-665.00-727.008</t>
  </si>
  <si>
    <t>COMMUNITY SERVICES PROJECTS</t>
  </si>
  <si>
    <t>292-665.00-802.000</t>
  </si>
  <si>
    <t>292-665.00-922.001</t>
  </si>
  <si>
    <t>292-665.01-727.000</t>
  </si>
  <si>
    <t>292-665.01-802.000</t>
  </si>
  <si>
    <t>292-665.01-860.000</t>
  </si>
  <si>
    <t>292-665.01-955.000</t>
  </si>
  <si>
    <t>292-666.00-727.008</t>
  </si>
  <si>
    <t>292-666.00-802.000</t>
  </si>
  <si>
    <t>292-666.00-802.032</t>
  </si>
  <si>
    <t>292-666.00-802.057</t>
  </si>
  <si>
    <t>292-666.00-812.002</t>
  </si>
  <si>
    <t>HOLDOVER SUPERVISION</t>
  </si>
  <si>
    <t>292-666.00-812.006</t>
  </si>
  <si>
    <t>JAIBG/COMMUNITY SERVICES COORD</t>
  </si>
  <si>
    <t>292-666.00-812.007</t>
  </si>
  <si>
    <t>JAIBG/DRUG EDUCATION COORD</t>
  </si>
  <si>
    <t>292-666.00-849.005</t>
  </si>
  <si>
    <t>292-666.00-922.001</t>
  </si>
  <si>
    <t>292-666.00-939.001</t>
  </si>
  <si>
    <t>LOAN PAYMENT</t>
  </si>
  <si>
    <t>292-666.00-940.003</t>
  </si>
  <si>
    <t>PAGER SERVICE/JUVENILE PROBATE</t>
  </si>
  <si>
    <t>292-666.00-980.000</t>
  </si>
  <si>
    <t>292-666.00-980.008</t>
  </si>
  <si>
    <t>292-666.00-995.000</t>
  </si>
  <si>
    <t>292-667.00-707.000</t>
  </si>
  <si>
    <t>292-667.00-735.001</t>
  </si>
  <si>
    <t>292-667.00-860.000</t>
  </si>
  <si>
    <t>292-667.00-955.292</t>
  </si>
  <si>
    <t>MISCELLANEOUS/RDSS</t>
  </si>
  <si>
    <t>292-668.00-727.000</t>
  </si>
  <si>
    <t>292-668.00-727.004</t>
  </si>
  <si>
    <t>292-668.00-801.004</t>
  </si>
  <si>
    <t>292-668.00-802.000</t>
  </si>
  <si>
    <t>292-668.00-860.000</t>
  </si>
  <si>
    <t>292-668.00-863.000</t>
  </si>
  <si>
    <t>292-669.00-727.004</t>
  </si>
  <si>
    <t>292-669.00-802.000</t>
  </si>
  <si>
    <t>292-669.00-955.000</t>
  </si>
  <si>
    <t>292-965.00-995.011</t>
  </si>
  <si>
    <t>293-000.00-403.000</t>
  </si>
  <si>
    <t>293-000.00-546.000</t>
  </si>
  <si>
    <t>293-000.00-561.000</t>
  </si>
  <si>
    <t>293-000.00-573.000</t>
  </si>
  <si>
    <t>293-000.00-683.000</t>
  </si>
  <si>
    <t>293-000.00-692.000</t>
  </si>
  <si>
    <t>293-000.00-699.101</t>
  </si>
  <si>
    <t>296-000.00-615.000</t>
  </si>
  <si>
    <t>MARRIAGE LICENSE FEES</t>
  </si>
  <si>
    <t>296-000.00-692.000</t>
  </si>
  <si>
    <t>301-000.00-665.000</t>
  </si>
  <si>
    <t>301-000.00-692.000</t>
  </si>
  <si>
    <t>301-000.00-699.001</t>
  </si>
  <si>
    <t>402-000.00-539.000</t>
  </si>
  <si>
    <t>402-000.00-644.000</t>
  </si>
  <si>
    <t>402-000.00-667.001</t>
  </si>
  <si>
    <t>CAPITOL IMPROVEMENTS</t>
  </si>
  <si>
    <t>402-000.00-667.005</t>
  </si>
  <si>
    <t>EMS - LEASE PAYMENTS</t>
  </si>
  <si>
    <t>402-000.00-692.000</t>
  </si>
  <si>
    <t>402-000.00-699.001</t>
  </si>
  <si>
    <t>403-000.00-644.000</t>
  </si>
  <si>
    <t>403-000.00-667.004</t>
  </si>
  <si>
    <t>RENT - MENTAL HEALTH OFFICE</t>
  </si>
  <si>
    <t>403-000.00-667.009</t>
  </si>
  <si>
    <t>RENT/E.M.S. BASES</t>
  </si>
  <si>
    <t>403-000.00-683.000</t>
  </si>
  <si>
    <t>403-000.00-692.000</t>
  </si>
  <si>
    <t>403-000.00-699.001</t>
  </si>
  <si>
    <t>404-000.00-665.000</t>
  </si>
  <si>
    <t>404-000.00-678.000</t>
  </si>
  <si>
    <t>BUILDING IMPROVEMENTS</t>
  </si>
  <si>
    <t>404-000.00-684.035</t>
  </si>
  <si>
    <t>MAPPING PROJECT/TWP PART</t>
  </si>
  <si>
    <t>404-000.00-684.040</t>
  </si>
  <si>
    <t>404-000.00-692.000</t>
  </si>
  <si>
    <t>404-000.00-699.001</t>
  </si>
  <si>
    <t>469-000.00-665.000</t>
  </si>
  <si>
    <t>469-000.00-692.000</t>
  </si>
  <si>
    <t>469-000.00-699.001</t>
  </si>
  <si>
    <t>469-000.00-699.009</t>
  </si>
  <si>
    <t>505-000.00-403.000</t>
  </si>
  <si>
    <t>505-000.00-407.000</t>
  </si>
  <si>
    <t>505-000.00-420.000</t>
  </si>
  <si>
    <t>505-000.00-424.000</t>
  </si>
  <si>
    <t>505-000.00-424.001</t>
  </si>
  <si>
    <t>505-000.00-429.000</t>
  </si>
  <si>
    <t>505-000.00-505.005</t>
  </si>
  <si>
    <t>505-000.00-573.000</t>
  </si>
  <si>
    <t>505-000.00-576.000</t>
  </si>
  <si>
    <t>505-000.00-628.000</t>
  </si>
  <si>
    <t>AMBULANCE COLLECTIONS</t>
  </si>
  <si>
    <t>505-000.00-665.000</t>
  </si>
  <si>
    <t>505-000.00-668.000</t>
  </si>
  <si>
    <t>505-000.00-683.000</t>
  </si>
  <si>
    <t>505-000.00-692.000</t>
  </si>
  <si>
    <t>505-000.00-699.001</t>
  </si>
  <si>
    <t>507-000.00-665.000</t>
  </si>
  <si>
    <t>507-000.00-683.000</t>
  </si>
  <si>
    <t>507-000.00-692.000</t>
  </si>
  <si>
    <t>525-000.00-400.000</t>
  </si>
  <si>
    <t>525-000.00-665.000</t>
  </si>
  <si>
    <t>525-000.00-699.001</t>
  </si>
  <si>
    <t>569-000.00-665.000</t>
  </si>
  <si>
    <t>569-000.00-665.005</t>
  </si>
  <si>
    <t>PREM. ON INVESTMENT</t>
  </si>
  <si>
    <t>569-000.00-667.007</t>
  </si>
  <si>
    <t>RENT - ST. OF MICH. D.S.S</t>
  </si>
  <si>
    <t>569-000.00-667.008</t>
  </si>
  <si>
    <t>MAINT.REIMB. - STATE</t>
  </si>
  <si>
    <t>569-000.00-683.000</t>
  </si>
  <si>
    <t>569-000.00-692.000</t>
  </si>
  <si>
    <t>569-000.00-699.001</t>
  </si>
  <si>
    <t>570-000.00-400.000</t>
  </si>
  <si>
    <t>570-000.00-401.000</t>
  </si>
  <si>
    <t>SALE OF PROPERTY</t>
  </si>
  <si>
    <t>570-000.00-402.003</t>
  </si>
  <si>
    <t>PROPERTY TAXES CAPTURED</t>
  </si>
  <si>
    <t>570-000.00-665.000</t>
  </si>
  <si>
    <t>570-000.00-699.001</t>
  </si>
  <si>
    <t>570-000.00-699.699</t>
  </si>
  <si>
    <t>595-000.00-642.001</t>
  </si>
  <si>
    <t>JAIL COMMISSARY REVENUE</t>
  </si>
  <si>
    <t>595-000.00-642.002</t>
  </si>
  <si>
    <t>TRV COMMISSARY REVENUE</t>
  </si>
  <si>
    <t>595-000.00-692.000</t>
  </si>
  <si>
    <t>595-000.00-699.001</t>
  </si>
  <si>
    <t>636-000.00-692.000</t>
  </si>
  <si>
    <t>636-228.00-643.000</t>
  </si>
  <si>
    <t>636-228.00-699.001</t>
  </si>
  <si>
    <t>666-000.00-672.000</t>
  </si>
  <si>
    <t>666-000.00-672.002</t>
  </si>
  <si>
    <t>EMPLOYEE DEDUC./BC/BS INS</t>
  </si>
  <si>
    <t>666-000.00-672.003</t>
  </si>
  <si>
    <t>EMPLOYEE DEDUC./DENTAL INS</t>
  </si>
  <si>
    <t>666-000.00-672.004</t>
  </si>
  <si>
    <t>EMPLOYEE DEDUC./VISION INS</t>
  </si>
  <si>
    <t>666-000.00-672.005</t>
  </si>
  <si>
    <t>EMPLOYEE DEDUC./S&amp;A INS</t>
  </si>
  <si>
    <t>666-000.00-672.006</t>
  </si>
  <si>
    <t>EMPLOYEE RETIR DC</t>
  </si>
  <si>
    <t>666-000.00-672.007</t>
  </si>
  <si>
    <t>EMPLOYEE RETIR DB</t>
  </si>
  <si>
    <t>666-000.00-675.000</t>
  </si>
  <si>
    <t>EMPLOYER EXP/LIFE INSURANCE</t>
  </si>
  <si>
    <t>666-000.00-675.001</t>
  </si>
  <si>
    <t>EMPLOYER EXP/MED.INS</t>
  </si>
  <si>
    <t>666-000.00-675.002</t>
  </si>
  <si>
    <t>EMPLOYER EXP/DENTAL INSURANCE</t>
  </si>
  <si>
    <t>666-000.00-675.003</t>
  </si>
  <si>
    <t>EMPLOYER EXP/SICK &amp; ACC.INS</t>
  </si>
  <si>
    <t>666-000.00-675.004</t>
  </si>
  <si>
    <t>EMPLOYER EXP/VISION INS</t>
  </si>
  <si>
    <t>666-000.00-675.005</t>
  </si>
  <si>
    <t>WORKERS COMPENSATION</t>
  </si>
  <si>
    <t>666-000.00-675.006</t>
  </si>
  <si>
    <t>666-000.00-675.007</t>
  </si>
  <si>
    <t>EMPLOYER EXP/FICA</t>
  </si>
  <si>
    <t>666-000.00-677.000</t>
  </si>
  <si>
    <t>EMPLOYER EXP/RETIREMENT</t>
  </si>
  <si>
    <t>666-000.00-677.002</t>
  </si>
  <si>
    <t>EMPLOYER EXP/ADNL RETIRMENT</t>
  </si>
  <si>
    <t>666-000.00-683.000</t>
  </si>
  <si>
    <t>666-000.00-683.014</t>
  </si>
  <si>
    <t>REIMBURSEMENTS/MERS PRIOR SERV</t>
  </si>
  <si>
    <t>666-000.00-684.036</t>
  </si>
  <si>
    <t>666-000.00-692.000</t>
  </si>
  <si>
    <t>666-000.00-699.001</t>
  </si>
  <si>
    <t>667-000.00-677.000</t>
  </si>
  <si>
    <t>667-000.00-677.001</t>
  </si>
  <si>
    <t>RETIREE CONTRIBUTIONS</t>
  </si>
  <si>
    <t>667-000.00-692.000</t>
  </si>
  <si>
    <t>667-000.00-699.001</t>
  </si>
  <si>
    <t>702-000.00-403.000</t>
  </si>
  <si>
    <t>702-000.00-407.000</t>
  </si>
  <si>
    <t>702-000.00-500.001</t>
  </si>
  <si>
    <t>UNDISTRIBUTED COLLECTIONS</t>
  </si>
  <si>
    <t>702-000.00-573.000</t>
  </si>
  <si>
    <t>702-000.00-665.000</t>
  </si>
  <si>
    <t>702-000.00-683.000</t>
  </si>
  <si>
    <t>702-000.00-692.000</t>
  </si>
  <si>
    <t>702-000.00-699.001</t>
  </si>
  <si>
    <t>841-000.00-404.000</t>
  </si>
  <si>
    <t>SPECIAL ASSESSMENTS</t>
  </si>
  <si>
    <t>841-000.00-665.000</t>
  </si>
  <si>
    <t>841-000.00-692.000</t>
  </si>
  <si>
    <t>841-000.00-699.001</t>
  </si>
  <si>
    <t>842-000.00-404.000</t>
  </si>
  <si>
    <t>842-000.00-548.002</t>
  </si>
  <si>
    <t>BIG STAR LAKE DRAIN GRANT</t>
  </si>
  <si>
    <t>842-000.00-665.000</t>
  </si>
  <si>
    <t>842-000.00-665.002</t>
  </si>
  <si>
    <t>INTEREST/BIG STAR LAKE PROJ</t>
  </si>
  <si>
    <t>842-000.00-665.003</t>
  </si>
  <si>
    <t>INTEREST/WOLF LAKE LEVEL PROJ</t>
  </si>
  <si>
    <t>842-000.00-692.000</t>
  </si>
  <si>
    <t>842-000.00-698.000</t>
  </si>
  <si>
    <t>842-000.00-699.001</t>
  </si>
  <si>
    <t>891-000.00-404.000</t>
  </si>
  <si>
    <t>891-000.00-665.000</t>
  </si>
  <si>
    <t>891-000.00-692.000</t>
  </si>
  <si>
    <t>891-000.00-699.001</t>
  </si>
  <si>
    <t>293-689.00-702.000</t>
  </si>
  <si>
    <t>293-689.00-703.000</t>
  </si>
  <si>
    <t>293-689.00-707.000</t>
  </si>
  <si>
    <t>293-689.00-715.000</t>
  </si>
  <si>
    <t>293-689.00-719.000</t>
  </si>
  <si>
    <t>293-689.00-721.000</t>
  </si>
  <si>
    <t>293-689.00-727.000</t>
  </si>
  <si>
    <t>293-689.00-732.000</t>
  </si>
  <si>
    <t>293-689.00-801.000</t>
  </si>
  <si>
    <t>293-689.00-801.004</t>
  </si>
  <si>
    <t>293-689.00-802.000</t>
  </si>
  <si>
    <t>293-689.00-802.052</t>
  </si>
  <si>
    <t>293-689.00-803.000</t>
  </si>
  <si>
    <t>293-689.00-809.000</t>
  </si>
  <si>
    <t>293-689.00-809.002</t>
  </si>
  <si>
    <t>293-689.00-829.000</t>
  </si>
  <si>
    <t>INDIGENT VETERANS</t>
  </si>
  <si>
    <t>293-689.00-843.000</t>
  </si>
  <si>
    <t>293-689.00-844.000</t>
  </si>
  <si>
    <t>293-689.00-849.000</t>
  </si>
  <si>
    <t>293-689.00-850.000</t>
  </si>
  <si>
    <t>293-689.00-860.000</t>
  </si>
  <si>
    <t>293-689.00-861.000</t>
  </si>
  <si>
    <t>293-689.00-863.000</t>
  </si>
  <si>
    <t>293-689.00-900.000</t>
  </si>
  <si>
    <t>293-689.00-901.000</t>
  </si>
  <si>
    <t>293-689.00-931.000</t>
  </si>
  <si>
    <t>293-689.00-932.002</t>
  </si>
  <si>
    <t>293-689.00-955.000</t>
  </si>
  <si>
    <t>293-689.00-995.023</t>
  </si>
  <si>
    <t>293-901.00-980.000</t>
  </si>
  <si>
    <t>296-283.00-955.000</t>
  </si>
  <si>
    <t>296-283.00-995.011</t>
  </si>
  <si>
    <t>301-905.00-955.000</t>
  </si>
  <si>
    <t>301-905.00-991.020</t>
  </si>
  <si>
    <t>301-905.00-991.025</t>
  </si>
  <si>
    <t>301-905.00-994.027</t>
  </si>
  <si>
    <t>301-905.00-994.028</t>
  </si>
  <si>
    <t>301-905.00-995.601</t>
  </si>
  <si>
    <t>402-000.00-700.000</t>
  </si>
  <si>
    <t>402-228.00-983.004</t>
  </si>
  <si>
    <t>OTHER COMPUTER EXPENSES</t>
  </si>
  <si>
    <t>402-265.00-700.000</t>
  </si>
  <si>
    <t>402-728.00-802.000</t>
  </si>
  <si>
    <t>402-965.00-995.011</t>
  </si>
  <si>
    <t>403-902.01-995.011</t>
  </si>
  <si>
    <t>403-908.00-700.000</t>
  </si>
  <si>
    <t>404-265.00-935.000</t>
  </si>
  <si>
    <t>BUILDING REPAIRS</t>
  </si>
  <si>
    <t>404-362.00-935.000</t>
  </si>
  <si>
    <t>404-649.00-935.000</t>
  </si>
  <si>
    <t>404-901.00-981.002</t>
  </si>
  <si>
    <t>404-903.00-935.000</t>
  </si>
  <si>
    <t>404-904.00-935.000</t>
  </si>
  <si>
    <t>404-907.00-700.000</t>
  </si>
  <si>
    <t>404-907.00-967.000</t>
  </si>
  <si>
    <t>AERIAL PHOTOGRAPHY PROJECT</t>
  </si>
  <si>
    <t>404-907.00-975.012</t>
  </si>
  <si>
    <t>CENTRAL DISPATCH/CAPITAL IMPRV</t>
  </si>
  <si>
    <t>404-907.00-975.015</t>
  </si>
  <si>
    <t>BLDG CONSTRUCTION/ROAD PATOL PROJECT</t>
  </si>
  <si>
    <t>404-907.00-995.601</t>
  </si>
  <si>
    <t>404-965.00-991.025</t>
  </si>
  <si>
    <t>PRINCIPAL PAYMENTS FOR CRTHS</t>
  </si>
  <si>
    <t>404-965.00-994.028</t>
  </si>
  <si>
    <t>BUILDING CONSTRUCTION</t>
  </si>
  <si>
    <t>469-903.01-801.002</t>
  </si>
  <si>
    <t>PAYING AGENT FEES</t>
  </si>
  <si>
    <t>469-903.01-991.000</t>
  </si>
  <si>
    <t>PAYMENTS ON PRINCIPAL</t>
  </si>
  <si>
    <t>469-903.01-994.000</t>
  </si>
  <si>
    <t>PAYMENTS ON INTEREST</t>
  </si>
  <si>
    <t>469-903.01-995.011</t>
  </si>
  <si>
    <t>469-903.01-995.017</t>
  </si>
  <si>
    <t>GAINS(LOSS) ON INVESTMENTS</t>
  </si>
  <si>
    <t>469-903.02-707.000</t>
  </si>
  <si>
    <t>469-903.02-801.002</t>
  </si>
  <si>
    <t>469-903.02-802.001</t>
  </si>
  <si>
    <t>469-903.02-860.000</t>
  </si>
  <si>
    <t>469-903.02-955.000</t>
  </si>
  <si>
    <t>469-903.02-975.007</t>
  </si>
  <si>
    <t>469-903.02-975.015</t>
  </si>
  <si>
    <t>469-903.02-991.000</t>
  </si>
  <si>
    <t>469-903.02-994.000</t>
  </si>
  <si>
    <t>469-903.02-995.011</t>
  </si>
  <si>
    <t>469-903.02-995.017</t>
  </si>
  <si>
    <t>505-272.03-955.000</t>
  </si>
  <si>
    <t>505-651.00-703.000</t>
  </si>
  <si>
    <t>505-651.00-715.000</t>
  </si>
  <si>
    <t>505-651.00-719.000</t>
  </si>
  <si>
    <t>505-651.00-721.000</t>
  </si>
  <si>
    <t>505-651.00-744.000</t>
  </si>
  <si>
    <t>505-651.00-745.000</t>
  </si>
  <si>
    <t>HEATING MAINT CONTRACT</t>
  </si>
  <si>
    <t>505-651.00-801.000</t>
  </si>
  <si>
    <t>505-651.00-801.004</t>
  </si>
  <si>
    <t>505-651.00-802.049</t>
  </si>
  <si>
    <t>PARAMEDIC SERVICES AGREEMENT</t>
  </si>
  <si>
    <t>505-651.00-802.052</t>
  </si>
  <si>
    <t>505-651.00-809.000</t>
  </si>
  <si>
    <t>505-651.00-809.002</t>
  </si>
  <si>
    <t>505-651.00-932.007</t>
  </si>
  <si>
    <t>505-651.00-940.004</t>
  </si>
  <si>
    <t>505-651.00-958.000</t>
  </si>
  <si>
    <t>505-651.00-995.011</t>
  </si>
  <si>
    <t>505-901.01-983.002</t>
  </si>
  <si>
    <t>505-901.01-983.008</t>
  </si>
  <si>
    <t>COUNTY MATCH-USDA GRANT</t>
  </si>
  <si>
    <t>507-351.00-995.011</t>
  </si>
  <si>
    <t>525-000.00-700.000</t>
  </si>
  <si>
    <t>525-253.00-727.000</t>
  </si>
  <si>
    <t>525-253.00-732.000</t>
  </si>
  <si>
    <t>525-253.00-802.000</t>
  </si>
  <si>
    <t>525-253.00-802.001</t>
  </si>
  <si>
    <t>525-253.00-802.004</t>
  </si>
  <si>
    <t>525-253.00-803.000</t>
  </si>
  <si>
    <t>525-253.00-850.004</t>
  </si>
  <si>
    <t>525-253.00-860.000</t>
  </si>
  <si>
    <t>525-253.00-861.000</t>
  </si>
  <si>
    <t>525-253.00-900.000</t>
  </si>
  <si>
    <t>525-253.00-901.000</t>
  </si>
  <si>
    <t>525-253.00-932.000</t>
  </si>
  <si>
    <t>525-253.00-955.000</t>
  </si>
  <si>
    <t>525-253.00-958.001</t>
  </si>
  <si>
    <t>CERTIFICATION EXPENSE</t>
  </si>
  <si>
    <t>525-253.00-983.002</t>
  </si>
  <si>
    <t>525-253.00-983.005</t>
  </si>
  <si>
    <t>PC HARDWARE</t>
  </si>
  <si>
    <t>525-253.00-995.000</t>
  </si>
  <si>
    <t>569-903.00-702.078</t>
  </si>
  <si>
    <t>569-903.00-702.124</t>
  </si>
  <si>
    <t>CUSTODIAN</t>
  </si>
  <si>
    <t>569-903.00-703.000</t>
  </si>
  <si>
    <t>569-903.00-704.000</t>
  </si>
  <si>
    <t>569-903.00-706.001</t>
  </si>
  <si>
    <t>569-903.00-706.002</t>
  </si>
  <si>
    <t>569-903.00-715.000</t>
  </si>
  <si>
    <t>569-903.00-716.000</t>
  </si>
  <si>
    <t>569-903.00-717.000</t>
  </si>
  <si>
    <t>569-903.00-717.001</t>
  </si>
  <si>
    <t>569-903.00-717.002</t>
  </si>
  <si>
    <t>569-903.00-717.004</t>
  </si>
  <si>
    <t>569-903.00-718.000</t>
  </si>
  <si>
    <t>569-903.00-719.000</t>
  </si>
  <si>
    <t>569-903.00-721.000</t>
  </si>
  <si>
    <t>569-903.00-722.000</t>
  </si>
  <si>
    <t>569-903.00-723.000</t>
  </si>
  <si>
    <t>569-903.00-736.000</t>
  </si>
  <si>
    <t>569-903.00-744.000</t>
  </si>
  <si>
    <t>569-903.00-745.000</t>
  </si>
  <si>
    <t>569-903.00-746.000</t>
  </si>
  <si>
    <t>569-903.00-746.001</t>
  </si>
  <si>
    <t>569-903.00-801.000</t>
  </si>
  <si>
    <t>569-903.00-802.000</t>
  </si>
  <si>
    <t>569-903.00-802.001</t>
  </si>
  <si>
    <t>569-903.00-802.003</t>
  </si>
  <si>
    <t>CONTRACTUAL SERV'S/BLDG MAINT</t>
  </si>
  <si>
    <t>569-903.00-809.001</t>
  </si>
  <si>
    <t>FIRE &amp; CASUALTY INSURANCE</t>
  </si>
  <si>
    <t>569-903.00-860.000</t>
  </si>
  <si>
    <t>569-903.00-932.000</t>
  </si>
  <si>
    <t>569-903.00-955.000</t>
  </si>
  <si>
    <t>569-903.00-975.000</t>
  </si>
  <si>
    <t>569-903.00-975.001</t>
  </si>
  <si>
    <t>569-903.01-991.000</t>
  </si>
  <si>
    <t>569-903.01-994.000</t>
  </si>
  <si>
    <t>569-906.00-975.001</t>
  </si>
  <si>
    <t>570-690.01-700.000</t>
  </si>
  <si>
    <t>570-690.01-700.001</t>
  </si>
  <si>
    <t>BLIGHT PROJECTS</t>
  </si>
  <si>
    <t>570-690.01-700.002</t>
  </si>
  <si>
    <t>AUCTION PROPERTY PURCHASE</t>
  </si>
  <si>
    <t>570-690.01-987.000</t>
  </si>
  <si>
    <t>COST OF PARCELS SOLD-LB</t>
  </si>
  <si>
    <t>595-351.00-749.000</t>
  </si>
  <si>
    <t>COMMISSARY SUPPLIES</t>
  </si>
  <si>
    <t>595-362.00-749.000</t>
  </si>
  <si>
    <t>595-965.00-995.101</t>
  </si>
  <si>
    <t>595-965.00-995.211</t>
  </si>
  <si>
    <t>TRANSFER TO TRV FUND</t>
  </si>
  <si>
    <t>636-228.00-702.000</t>
  </si>
  <si>
    <t>INFORMATION TECHNOLOGY COORDINATOR</t>
  </si>
  <si>
    <t>636-228.00-703.000</t>
  </si>
  <si>
    <t>636-228.00-706.001</t>
  </si>
  <si>
    <t>636-228.00-715.000</t>
  </si>
  <si>
    <t>636-228.00-716.000</t>
  </si>
  <si>
    <t>636-228.00-717.000</t>
  </si>
  <si>
    <t>636-228.00-717.001</t>
  </si>
  <si>
    <t>636-228.00-717.002</t>
  </si>
  <si>
    <t>636-228.00-717.004</t>
  </si>
  <si>
    <t>636-228.00-718.000</t>
  </si>
  <si>
    <t>636-228.00-719.000</t>
  </si>
  <si>
    <t>636-228.00-721.000</t>
  </si>
  <si>
    <t>636-228.00-722.000</t>
  </si>
  <si>
    <t>636-228.00-723.000</t>
  </si>
  <si>
    <t>636-228.00-727.000</t>
  </si>
  <si>
    <t>636-228.00-727.003</t>
  </si>
  <si>
    <t>636-228.00-731.000</t>
  </si>
  <si>
    <t>636-228.00-740.000</t>
  </si>
  <si>
    <t>636-228.00-801.000</t>
  </si>
  <si>
    <t>636-228.00-802.000</t>
  </si>
  <si>
    <t>636-228.00-803.000</t>
  </si>
  <si>
    <t>636-228.00-849.000</t>
  </si>
  <si>
    <t>636-228.00-849.005</t>
  </si>
  <si>
    <t>636-228.00-850.000</t>
  </si>
  <si>
    <t>636-228.00-860.000</t>
  </si>
  <si>
    <t>636-228.00-863.000</t>
  </si>
  <si>
    <t>636-228.00-901.000</t>
  </si>
  <si>
    <t>636-228.00-931.000</t>
  </si>
  <si>
    <t>636-228.00-932.000</t>
  </si>
  <si>
    <t>636-228.00-932.002</t>
  </si>
  <si>
    <t>636-228.00-955.000</t>
  </si>
  <si>
    <t>636-228.00-995.601</t>
  </si>
  <si>
    <t>636-901.00-955.000</t>
  </si>
  <si>
    <t>636-901.00-955.002</t>
  </si>
  <si>
    <t>636-901.00-983.002</t>
  </si>
  <si>
    <t>636-901.00-983.003</t>
  </si>
  <si>
    <t>636-965.00-995.007</t>
  </si>
  <si>
    <t>666-270.00-702.026</t>
  </si>
  <si>
    <t>666-270.00-702.077</t>
  </si>
  <si>
    <t>ADMINISTRATOR</t>
  </si>
  <si>
    <t>666-270.00-703.000</t>
  </si>
  <si>
    <t>666-270.00-706.001</t>
  </si>
  <si>
    <t>666-270.00-715.000</t>
  </si>
  <si>
    <t>666-270.00-716.000</t>
  </si>
  <si>
    <t>666-270.00-717.000</t>
  </si>
  <si>
    <t>666-270.00-717.001</t>
  </si>
  <si>
    <t>666-270.00-717.002</t>
  </si>
  <si>
    <t>666-270.00-717.004</t>
  </si>
  <si>
    <t>666-270.00-718.000</t>
  </si>
  <si>
    <t>666-270.00-719.000</t>
  </si>
  <si>
    <t>666-270.00-721.000</t>
  </si>
  <si>
    <t>666-270.00-723.000</t>
  </si>
  <si>
    <t>666-271.05-706.000</t>
  </si>
  <si>
    <t>666-271.05-715.000</t>
  </si>
  <si>
    <t>666-271.05-715.001</t>
  </si>
  <si>
    <t>EMPLOYERS FICA/MEDICARE</t>
  </si>
  <si>
    <t>666-271.05-716.000</t>
  </si>
  <si>
    <t>666-271.05-717.000</t>
  </si>
  <si>
    <t>666-271.05-717.001</t>
  </si>
  <si>
    <t>666-271.05-717.002</t>
  </si>
  <si>
    <t>666-271.05-717.004</t>
  </si>
  <si>
    <t>666-271.05-717.005</t>
  </si>
  <si>
    <t>COBRA COMPLIANCE FEE</t>
  </si>
  <si>
    <t>666-271.05-718.000</t>
  </si>
  <si>
    <t>666-271.05-718.001</t>
  </si>
  <si>
    <t>EMPLOYER RETIR DB EXTRA</t>
  </si>
  <si>
    <t>666-271.05-718.002</t>
  </si>
  <si>
    <t>EMPLOYER RETIR DC</t>
  </si>
  <si>
    <t>666-271.05-718.003</t>
  </si>
  <si>
    <t>DC EMPLOYEE CONTRIBUTION</t>
  </si>
  <si>
    <t>666-271.05-718.004</t>
  </si>
  <si>
    <t>DB EMPLOYEE CONTRIBUTION</t>
  </si>
  <si>
    <t>666-271.05-719.000</t>
  </si>
  <si>
    <t>666-271.05-721.000</t>
  </si>
  <si>
    <t>666-271.05-743.000</t>
  </si>
  <si>
    <t>UNEMPLOYMENT CLAIMS</t>
  </si>
  <si>
    <t>666-271.05-807.000</t>
  </si>
  <si>
    <t>WORK COMP PREMIUM</t>
  </si>
  <si>
    <t>666-271.05-851.000</t>
  </si>
  <si>
    <t>HOSP.REIMB.NON-UNION EMPLOYEES</t>
  </si>
  <si>
    <t>666-271.05-851.002</t>
  </si>
  <si>
    <t>HOSP.REIMB./POAM EMPLOYEES</t>
  </si>
  <si>
    <t>666-271.05-955.000</t>
  </si>
  <si>
    <t>666-272.03-955.007</t>
  </si>
  <si>
    <t>HRA REIMB.</t>
  </si>
  <si>
    <t>667-271.01-873.000</t>
  </si>
  <si>
    <t>OPEB TRUST</t>
  </si>
  <si>
    <t>667-271.01-874.001</t>
  </si>
  <si>
    <t>RETIREE HEALTH INSURANCE</t>
  </si>
  <si>
    <t>667-271.01-874.002</t>
  </si>
  <si>
    <t>RETIREE HEALTH INS OUT OF STATE</t>
  </si>
  <si>
    <t>667-271.01-874.003</t>
  </si>
  <si>
    <t>RETIREE HEALTH INS POST 65</t>
  </si>
  <si>
    <t>667-271.01-874.004</t>
  </si>
  <si>
    <t>MERS RETIREE HEALTH SAVINGS</t>
  </si>
  <si>
    <t>667-271.01-955.000</t>
  </si>
  <si>
    <t>667-272.03-955.007</t>
  </si>
  <si>
    <t>702-000.00-000.000</t>
  </si>
  <si>
    <t>702-965.00-801.004</t>
  </si>
  <si>
    <t>702-965.00-802.102</t>
  </si>
  <si>
    <t>702-965.00-995.000</t>
  </si>
  <si>
    <t>841-275.02-955.006</t>
  </si>
  <si>
    <t>841-275.02-961.000</t>
  </si>
  <si>
    <t>CONTINGENCY</t>
  </si>
  <si>
    <t>841-275.02-991.000</t>
  </si>
  <si>
    <t>841-275.02-994.000</t>
  </si>
  <si>
    <t>841-275.02-995.019</t>
  </si>
  <si>
    <t>EQUITY TRANSFER OUT</t>
  </si>
  <si>
    <t>842-000.00-700.000</t>
  </si>
  <si>
    <t>STAR LAKE LEVEL RECEIVABLE CORRECTIONS</t>
  </si>
  <si>
    <t>842-000.00-995.101</t>
  </si>
  <si>
    <t>842-275.01-703.000</t>
  </si>
  <si>
    <t>842-275.01-707.000</t>
  </si>
  <si>
    <t>842-275.01-746.006</t>
  </si>
  <si>
    <t xml:space="preserve">MAINT BIG STAR LAKE LEV </t>
  </si>
  <si>
    <t>842-275.01-801.000</t>
  </si>
  <si>
    <t>842-275.01-802.000</t>
  </si>
  <si>
    <t>842-275.01-802.021</t>
  </si>
  <si>
    <t>842-275.01-860.000</t>
  </si>
  <si>
    <t>842-275.01-931.000</t>
  </si>
  <si>
    <t>842-275.01-955.006</t>
  </si>
  <si>
    <t>842-275.01-995.601</t>
  </si>
  <si>
    <t>891-965.00-955.000</t>
  </si>
  <si>
    <t>891-965.00-991.030</t>
  </si>
  <si>
    <t>PRINCIPAL BSLDS</t>
  </si>
  <si>
    <t>891-965.00-994.029</t>
  </si>
  <si>
    <t>INTEREST BSLDS</t>
  </si>
  <si>
    <t>891-965.00-995.601</t>
  </si>
  <si>
    <t>Amt of Fund</t>
  </si>
  <si>
    <t>FUND</t>
  </si>
  <si>
    <t>Revenues</t>
  </si>
  <si>
    <t>Expenditures</t>
  </si>
  <si>
    <t>Difference</t>
  </si>
  <si>
    <t>Balance Used</t>
  </si>
  <si>
    <t>General Fund</t>
  </si>
  <si>
    <t>Sheriff Road Patrol Fund</t>
  </si>
  <si>
    <t>Parks and Recreation Fund</t>
  </si>
  <si>
    <t>Law Enforcement Fund</t>
  </si>
  <si>
    <t>RRP Fund</t>
  </si>
  <si>
    <t>Friend of the Court Fund</t>
  </si>
  <si>
    <t>Council on Aging Fund</t>
  </si>
  <si>
    <t>Hollister Senior Center Fund</t>
  </si>
  <si>
    <t>Building Inspections Fund</t>
  </si>
  <si>
    <t>Emergency 911 Fund</t>
  </si>
  <si>
    <t>Register of Deeds Automation fund</t>
  </si>
  <si>
    <t>Disaster Contingency Fund</t>
  </si>
  <si>
    <t>Indigent Defense Fund</t>
  </si>
  <si>
    <t>Emergency 911 Wireless Fund</t>
  </si>
  <si>
    <t>Concealed Pistol Fund</t>
  </si>
  <si>
    <t>Local Officers Training Fund</t>
  </si>
  <si>
    <t>Drug Law Enforcement Fund</t>
  </si>
  <si>
    <t>County Law Library Fund</t>
  </si>
  <si>
    <t>Library Fund</t>
  </si>
  <si>
    <t>Crime Victims Rights Fund</t>
  </si>
  <si>
    <t>Sterilization Fund</t>
  </si>
  <si>
    <t>Secondary Road Patrol Fund</t>
  </si>
  <si>
    <t>Criminal Justice Training Act Fund</t>
  </si>
  <si>
    <t>Chlid Care Fund</t>
  </si>
  <si>
    <t>Soldier's Relief Fund</t>
  </si>
  <si>
    <t>Circuit Court Marriage Counseling Fund</t>
  </si>
  <si>
    <t>General Debt Service Fund</t>
  </si>
  <si>
    <t>Capital Improvements Fund</t>
  </si>
  <si>
    <t>Other County Property Fund</t>
  </si>
  <si>
    <t>Capital Improvements Miscellaneous Fund</t>
  </si>
  <si>
    <t>Building Authority Fund</t>
  </si>
  <si>
    <t>Ambulance Fund</t>
  </si>
  <si>
    <t>Social Security Inmate Incentive</t>
  </si>
  <si>
    <t>Treasurer's Admin Fund</t>
  </si>
  <si>
    <t>DHS Building Fund</t>
  </si>
  <si>
    <t>Lake County Land Bank Fund</t>
  </si>
  <si>
    <t>Commissary Fund</t>
  </si>
  <si>
    <t>Information Services Fund</t>
  </si>
  <si>
    <t>Employee Benefits Fund</t>
  </si>
  <si>
    <t>Retiree Health Insurance Fund</t>
  </si>
  <si>
    <t>Transportation Millage Fund</t>
  </si>
  <si>
    <t>Lake Level Revolving Fund Wolf Lake Fund</t>
  </si>
  <si>
    <t>Lake Level Revolving Fund Big Star Lake Fund</t>
  </si>
  <si>
    <t>292-664.00-702.224</t>
  </si>
  <si>
    <t>292-664.00-702.225</t>
  </si>
  <si>
    <t>Wolf Lake Bond Debt Fund</t>
  </si>
  <si>
    <t>Receive GF</t>
  </si>
  <si>
    <t>Appropriation</t>
  </si>
  <si>
    <t>Fund 282</t>
  </si>
  <si>
    <t>282-000.00-400.000</t>
  </si>
  <si>
    <t>282-000.00-670.000</t>
  </si>
  <si>
    <t>MSHDA LOAN REPAYMENT-PROJECT</t>
  </si>
  <si>
    <t>282-690.00-727.000</t>
  </si>
  <si>
    <t>282-690.00-732.000</t>
  </si>
  <si>
    <t>282-690.00-802.000</t>
  </si>
  <si>
    <t>282-690.00-802.001</t>
  </si>
  <si>
    <t>282-690.00-802.006</t>
  </si>
  <si>
    <t>282-690.00-802.040</t>
  </si>
  <si>
    <t>CONTR. SERVICES/MSHDA REHAB</t>
  </si>
  <si>
    <t>282-690.00-863.000</t>
  </si>
  <si>
    <t>Net of Revenues &amp; Appropriations Fund 282:</t>
  </si>
  <si>
    <t>CDBG Housing Program Fund</t>
  </si>
  <si>
    <t>841-000.00-698.000</t>
  </si>
  <si>
    <t>Fund 516</t>
  </si>
  <si>
    <t>516-000.00-400.000</t>
  </si>
  <si>
    <t>516-000.00-447.014</t>
  </si>
  <si>
    <t>INTEREST ON TAXES 2014</t>
  </si>
  <si>
    <t>516-000.00-447.015</t>
  </si>
  <si>
    <t>INTEREST ON TAXES 2015</t>
  </si>
  <si>
    <t>516-000.00-447.016</t>
  </si>
  <si>
    <t>INTEREST ON TAXES 2016</t>
  </si>
  <si>
    <t>516-000.00-447.017</t>
  </si>
  <si>
    <t>INTEREST ON TAXES 2017</t>
  </si>
  <si>
    <t>516-000.00-447.018</t>
  </si>
  <si>
    <t>INTEREST ON TAXES 2018</t>
  </si>
  <si>
    <t>516-000.00-448.014</t>
  </si>
  <si>
    <t>ADMIN 2014</t>
  </si>
  <si>
    <t>516-000.00-448.015</t>
  </si>
  <si>
    <t>ADMIN 2015</t>
  </si>
  <si>
    <t>516-000.00-448.016</t>
  </si>
  <si>
    <t>ADMIN 2016</t>
  </si>
  <si>
    <t>516-000.00-448.017</t>
  </si>
  <si>
    <t>ADMIN 2017</t>
  </si>
  <si>
    <t>516-000.00-448.018</t>
  </si>
  <si>
    <t>ADMIN FEE</t>
  </si>
  <si>
    <t>516-000.00-665.000</t>
  </si>
  <si>
    <t>516-000.00-699.001</t>
  </si>
  <si>
    <t>516-000.00-699.011</t>
  </si>
  <si>
    <t>516-000.00-699.582</t>
  </si>
  <si>
    <t>TRANSFERS FROM 582</t>
  </si>
  <si>
    <t>516-000.00-699.583</t>
  </si>
  <si>
    <t>516-000.00-699.584</t>
  </si>
  <si>
    <t>516-000.00-699.585</t>
  </si>
  <si>
    <t>TRANSFERS FROM 585</t>
  </si>
  <si>
    <t>516-000.00-699.586</t>
  </si>
  <si>
    <t>516-000.00-699.587</t>
  </si>
  <si>
    <t>TRANSFERS IN/587</t>
  </si>
  <si>
    <t>516-000.00-699.588</t>
  </si>
  <si>
    <t>TRANSFERS FROM 588</t>
  </si>
  <si>
    <t>516-254.00-639.000</t>
  </si>
  <si>
    <t>FORFIETURE/FORCLOSURE FEE</t>
  </si>
  <si>
    <t>516-254.00-640.000</t>
  </si>
  <si>
    <t>VISITS/SERVICE</t>
  </si>
  <si>
    <t>516-254.00-641.000</t>
  </si>
  <si>
    <t>PRE-FORFEITURE MAILING NOT.CST</t>
  </si>
  <si>
    <t>516-000.00-700.000</t>
  </si>
  <si>
    <t>516-000.00-995.011</t>
  </si>
  <si>
    <t>516-000.00-995.525</t>
  </si>
  <si>
    <t>516-253.00-955.000</t>
  </si>
  <si>
    <t>516-253.00-963.000</t>
  </si>
  <si>
    <t>EXPENSE TO INTEREST-STATE REF</t>
  </si>
  <si>
    <t>516-253.00-963.001</t>
  </si>
  <si>
    <t>EXPENSE TO INTEREST ADMIN.FUND</t>
  </si>
  <si>
    <t>516-253.00-995.000</t>
  </si>
  <si>
    <t>516-253.00-995.011</t>
  </si>
  <si>
    <t>516-253.00-995.021</t>
  </si>
  <si>
    <t>TRANSFERS OUT/DDA PMT</t>
  </si>
  <si>
    <t>516-253.00-995.026</t>
  </si>
  <si>
    <t>TRANS.OUT/TO 469</t>
  </si>
  <si>
    <t>516-965.00-995.261</t>
  </si>
  <si>
    <t>TRANSFER TO FUND 261/WIRELESS</t>
  </si>
  <si>
    <t>Net of Revenues &amp; Appropriations Fund 516:</t>
  </si>
  <si>
    <t>Treasurer's Unrestricted Fund</t>
  </si>
  <si>
    <t>Fund 101</t>
  </si>
  <si>
    <t xml:space="preserve">CURRENT TAXES COUNTY - REAL </t>
  </si>
  <si>
    <t>OTHER FEDERAL GRANT</t>
  </si>
  <si>
    <t>101-000.00-544.010</t>
  </si>
  <si>
    <t>ACO GRANT</t>
  </si>
  <si>
    <t>101-000.00-544.011</t>
  </si>
  <si>
    <t>ACO SPAY AND NEUTER EARMARK</t>
  </si>
  <si>
    <t>EMPG GRANT REIMBURSEMENT</t>
  </si>
  <si>
    <t>101-430.00-000.000</t>
  </si>
  <si>
    <t>101-430.00-802.070</t>
  </si>
  <si>
    <t>SPAY/NEUTER EXPENSE</t>
  </si>
  <si>
    <t>101-430.00-802.071</t>
  </si>
  <si>
    <t>RABIES VACCINE EXPENSES</t>
  </si>
  <si>
    <t>101-430.00-983.002</t>
  </si>
  <si>
    <t>Fund 207</t>
  </si>
  <si>
    <t>CURRENT TAXES RD - REAL</t>
  </si>
  <si>
    <t>207-301.00-000.000</t>
  </si>
  <si>
    <t>207-301.00-702.095</t>
  </si>
  <si>
    <t>Net of Revenues &amp; Appropriations Fund 207:</t>
  </si>
  <si>
    <t>Fund 208</t>
  </si>
  <si>
    <t>208-751.00-922.000</t>
  </si>
  <si>
    <t>Net of Revenues &amp; Appropriations Fund 208:</t>
  </si>
  <si>
    <t>Fund 209</t>
  </si>
  <si>
    <t>Net of Revenues &amp; Appropriations Fund 209:</t>
  </si>
  <si>
    <t>Fund 211</t>
  </si>
  <si>
    <t>Net of Revenues &amp; Appropriations Fund 211:</t>
  </si>
  <si>
    <t>Fund 215</t>
  </si>
  <si>
    <t>Net of Revenues &amp; Appropriations Fund 215:</t>
  </si>
  <si>
    <t>Fund 216</t>
  </si>
  <si>
    <t>CURRENT TAXES SEN - REAL</t>
  </si>
  <si>
    <t>216-000.00-681.007</t>
  </si>
  <si>
    <t>216-672.00-977.010</t>
  </si>
  <si>
    <t>Net of Revenues &amp; Appropriations Fund 216:</t>
  </si>
  <si>
    <t>Fund 220</t>
  </si>
  <si>
    <t>Net of Revenues &amp; Appropriations Fund 220:</t>
  </si>
  <si>
    <t>Fund 245</t>
  </si>
  <si>
    <t>245-000.00-683.018</t>
  </si>
  <si>
    <t>FEDERAL GRANT</t>
  </si>
  <si>
    <t>245-000.00-692.000</t>
  </si>
  <si>
    <t>245-000.00-699.000</t>
  </si>
  <si>
    <t>245-000.00-995.023</t>
  </si>
  <si>
    <t>245-907.00-727.004</t>
  </si>
  <si>
    <t>245-907.00-802.008</t>
  </si>
  <si>
    <t>PROFESSIONAL SERVICES</t>
  </si>
  <si>
    <t>245-907.00-805.000</t>
  </si>
  <si>
    <t>Net of Revenues &amp; Appropriations Fund 245:</t>
  </si>
  <si>
    <t>Fund 249</t>
  </si>
  <si>
    <t>Net of Revenues &amp; Appropriations Fund 249:</t>
  </si>
  <si>
    <t>Fund 251</t>
  </si>
  <si>
    <t>CURRENT TAXES 911 - REAL</t>
  </si>
  <si>
    <t>Net of Revenues &amp; Appropriations Fund 251:</t>
  </si>
  <si>
    <t>Fund 256</t>
  </si>
  <si>
    <t>Net of Revenues &amp; Appropriations Fund 256:</t>
  </si>
  <si>
    <t>Fund 258</t>
  </si>
  <si>
    <t>Net of Revenues &amp; Appropriations Fund 258:</t>
  </si>
  <si>
    <t>Fund 260</t>
  </si>
  <si>
    <t>260-965.00-995.007</t>
  </si>
  <si>
    <t>TRANFERS OUT-INDIRECT COST</t>
  </si>
  <si>
    <t>Net of Revenues &amp; Appropriations Fund 260:</t>
  </si>
  <si>
    <t>Fund 261</t>
  </si>
  <si>
    <t>E911 CELLULAR FEES STATE SURCHARGE</t>
  </si>
  <si>
    <t>E911 CELLULAR/SURCHARGE TRAINING ONLY</t>
  </si>
  <si>
    <t>261-000.00-665.000</t>
  </si>
  <si>
    <t>Net of Revenues &amp; Appropriations Fund 261:</t>
  </si>
  <si>
    <t>Fund 263</t>
  </si>
  <si>
    <t>Net of Revenues &amp; Appropriations Fund 263:</t>
  </si>
  <si>
    <t>Fund 264</t>
  </si>
  <si>
    <t>Net of Revenues &amp; Appropriations Fund 264:</t>
  </si>
  <si>
    <t>Fund 265</t>
  </si>
  <si>
    <t>Net of Revenues &amp; Appropriations Fund 265:</t>
  </si>
  <si>
    <t>Fund 269</t>
  </si>
  <si>
    <t>Net of Revenues &amp; Appropriations Fund 269:</t>
  </si>
  <si>
    <t>Fund 271</t>
  </si>
  <si>
    <t>CURRENT TAXES LIB - REAL</t>
  </si>
  <si>
    <t>Net of Revenues &amp; Appropriations Fund 271:</t>
  </si>
  <si>
    <t>Fund 272</t>
  </si>
  <si>
    <t>Net of Revenues &amp; Appropriations Fund 272:</t>
  </si>
  <si>
    <t>Fund 273</t>
  </si>
  <si>
    <t>Net of Revenues &amp; Appropriations Fund 273:</t>
  </si>
  <si>
    <t>Fund 277</t>
  </si>
  <si>
    <t>Net of Revenues &amp; Appropriations Fund 277:</t>
  </si>
  <si>
    <t>Fund 284</t>
  </si>
  <si>
    <t>284-000.00-685.000</t>
  </si>
  <si>
    <t>OPIOID SETTLEMENT REVENUE</t>
  </si>
  <si>
    <t>284-000.00-692.000</t>
  </si>
  <si>
    <t>284-000.00-699.001</t>
  </si>
  <si>
    <t>284-000.00-802.000</t>
  </si>
  <si>
    <t>284-000.00-802.008</t>
  </si>
  <si>
    <t>284-000.00-863.003</t>
  </si>
  <si>
    <t>EDUCATION GRANTS</t>
  </si>
  <si>
    <t>284-965.00-995.011</t>
  </si>
  <si>
    <t>Net of Revenues &amp; Appropriations Fund 284:</t>
  </si>
  <si>
    <t>Fund 285</t>
  </si>
  <si>
    <t>Net of Revenues &amp; Appropriations Fund 285:</t>
  </si>
  <si>
    <t>Fund 286</t>
  </si>
  <si>
    <t>286-000.00-544.009</t>
  </si>
  <si>
    <t>ACCREDITATION GRANT</t>
  </si>
  <si>
    <t>286-000.00-699.000</t>
  </si>
  <si>
    <t>286-301.00-703.000</t>
  </si>
  <si>
    <t>286-301.00-704.000</t>
  </si>
  <si>
    <t>286-301.00-715.000</t>
  </si>
  <si>
    <t>286-301.00-716.000</t>
  </si>
  <si>
    <t>286-301.00-717.000</t>
  </si>
  <si>
    <t>286-301.00-717.001</t>
  </si>
  <si>
    <t>286-301.00-717.002</t>
  </si>
  <si>
    <t>286-301.00-717.004</t>
  </si>
  <si>
    <t>286-301.00-718.000</t>
  </si>
  <si>
    <t>286-301.00-719.000</t>
  </si>
  <si>
    <t>286-301.00-721.000</t>
  </si>
  <si>
    <t>286-301.00-723.000</t>
  </si>
  <si>
    <t>286-301.00-727.000</t>
  </si>
  <si>
    <t>286-301.00-802.000</t>
  </si>
  <si>
    <t>286-301.00-980.000</t>
  </si>
  <si>
    <t>286-301.00-995.007</t>
  </si>
  <si>
    <t>Net of Revenues &amp; Appropriations Fund 286:</t>
  </si>
  <si>
    <t>Fund 292</t>
  </si>
  <si>
    <t>IHC WORKER I</t>
  </si>
  <si>
    <t>IHV WORKER II</t>
  </si>
  <si>
    <t>Net of Revenues &amp; Appropriations Fund 292:</t>
  </si>
  <si>
    <t>Fund 293</t>
  </si>
  <si>
    <t>CURRENT TAXES VET - REAL</t>
  </si>
  <si>
    <t>Net of Revenues &amp; Appropriations Fund 293:</t>
  </si>
  <si>
    <t>Fund 296</t>
  </si>
  <si>
    <t>Net of Revenues &amp; Appropriations Fund 296:</t>
  </si>
  <si>
    <t>Fund 301</t>
  </si>
  <si>
    <t>Net of Revenues &amp; Appropriations Fund 301:</t>
  </si>
  <si>
    <t>Fund 402</t>
  </si>
  <si>
    <t>Net of Revenues &amp; Appropriations Fund 402:</t>
  </si>
  <si>
    <t>Fund 403</t>
  </si>
  <si>
    <t>Net of Revenues &amp; Appropriations Fund 403:</t>
  </si>
  <si>
    <t>Fund 404</t>
  </si>
  <si>
    <t>Net of Revenues &amp; Appropriations Fund 404:</t>
  </si>
  <si>
    <t>Fund 469</t>
  </si>
  <si>
    <t>Net of Revenues &amp; Appropriations Fund 469:</t>
  </si>
  <si>
    <t>Fund 505</t>
  </si>
  <si>
    <t>CURRENT TAXES AMB - REAL</t>
  </si>
  <si>
    <t>Net of Revenues &amp; Appropriations Fund 505:</t>
  </si>
  <si>
    <t>Fund 507</t>
  </si>
  <si>
    <t>Net of Revenues &amp; Appropriations Fund 507:</t>
  </si>
  <si>
    <t>Fund 525</t>
  </si>
  <si>
    <t>Net of Revenues &amp; Appropriations Fund 525:</t>
  </si>
  <si>
    <t>Fund 569</t>
  </si>
  <si>
    <t>Net of Revenues &amp; Appropriations Fund 569:</t>
  </si>
  <si>
    <t>Fund 570</t>
  </si>
  <si>
    <t>TRANSFER IN</t>
  </si>
  <si>
    <t>TO RECORD DEED</t>
  </si>
  <si>
    <t>570-690.01-803.000</t>
  </si>
  <si>
    <t>570-690.01-861.000</t>
  </si>
  <si>
    <t>Net of Revenues &amp; Appropriations Fund 570:</t>
  </si>
  <si>
    <t>Fund 595</t>
  </si>
  <si>
    <t>Net of Revenues &amp; Appropriations Fund 595:</t>
  </si>
  <si>
    <t>Fund 636</t>
  </si>
  <si>
    <t>Net of Revenues &amp; Appropriations Fund 636:</t>
  </si>
  <si>
    <t>Fund 667</t>
  </si>
  <si>
    <t>Net of Revenues &amp; Appropriations Fund 667:</t>
  </si>
  <si>
    <t>Fund 702</t>
  </si>
  <si>
    <t>CURRENT TAXES TRANS - REAL</t>
  </si>
  <si>
    <t>Net of Revenues &amp; Appropriations Fund 702:</t>
  </si>
  <si>
    <t>Fund 841</t>
  </si>
  <si>
    <t>Net of Revenues &amp; Appropriations Fund 841:</t>
  </si>
  <si>
    <t>Fund 842</t>
  </si>
  <si>
    <t>Net of Revenues &amp; Appropriations Fund 842:</t>
  </si>
  <si>
    <t>Fund 891</t>
  </si>
  <si>
    <t>Net of Revenues &amp; Appropriations Fund 891:</t>
  </si>
  <si>
    <t>260-299.00-708.007</t>
  </si>
  <si>
    <t>260-299.00-708.002</t>
  </si>
  <si>
    <t>260-299.00-708.003</t>
  </si>
  <si>
    <t>404-000.00-644.000</t>
  </si>
  <si>
    <t>Economic Development Fund</t>
  </si>
  <si>
    <t>Opioid Settlement Fund</t>
  </si>
  <si>
    <t>Accreditation Grant Fund</t>
  </si>
  <si>
    <t>101-000.00-699.010</t>
  </si>
  <si>
    <t>570-690.01-995.101</t>
  </si>
  <si>
    <t>570-000.00-546.000</t>
  </si>
  <si>
    <t>271-790.00-995.101</t>
  </si>
  <si>
    <t>258-000.00-520.001</t>
  </si>
  <si>
    <t>101-000.00-574.001</t>
  </si>
  <si>
    <t>STATE REV SHARING PUBLIC SAFETY</t>
  </si>
  <si>
    <t>TRANSFERS IN LAND BANK</t>
  </si>
  <si>
    <t>101-215.00-863.000</t>
  </si>
  <si>
    <t>ATTY FEES/LIFE OFFENSE FELONY</t>
  </si>
  <si>
    <t>ATTY FEES/MISDEMEANOR</t>
  </si>
  <si>
    <t>PART TIME/SECRETARY</t>
  </si>
  <si>
    <t>101-305.00-703.005</t>
  </si>
  <si>
    <t>101-331.02-863.000</t>
  </si>
  <si>
    <t>101-351.00-706.005</t>
  </si>
  <si>
    <t>SHIFT DIFFERENTIAL</t>
  </si>
  <si>
    <t>207-301.00-706.005</t>
  </si>
  <si>
    <t>207-332.00-977.010</t>
  </si>
  <si>
    <t>207-901.00-991.000</t>
  </si>
  <si>
    <t>208-751.00-995.007</t>
  </si>
  <si>
    <t>209-306.00-706.005</t>
  </si>
  <si>
    <t>Fund 233</t>
  </si>
  <si>
    <t>233-000.00-539.000</t>
  </si>
  <si>
    <t>233-000.00-692.000</t>
  </si>
  <si>
    <t>233-000.00-699.000</t>
  </si>
  <si>
    <t>233-443.00-727.000</t>
  </si>
  <si>
    <t>233-443.00-732.000</t>
  </si>
  <si>
    <t>233-443.00-801.000</t>
  </si>
  <si>
    <t>233-443.00-802.000</t>
  </si>
  <si>
    <t>233-443.00-802.021</t>
  </si>
  <si>
    <t>233-443.00-860.000</t>
  </si>
  <si>
    <t>233-443.00-863.000</t>
  </si>
  <si>
    <t>233-443.00-901.000</t>
  </si>
  <si>
    <t>233-443.00-995.007</t>
  </si>
  <si>
    <t>Net of Revenues &amp; Appropriations Fund 233:</t>
  </si>
  <si>
    <t>ATTY FEES/FELONY</t>
  </si>
  <si>
    <t>264-000.00-692.000</t>
  </si>
  <si>
    <t>277-302.00-706.005</t>
  </si>
  <si>
    <t>301-000.00-528.001</t>
  </si>
  <si>
    <t>525-000.00-732.000</t>
  </si>
  <si>
    <t>525-000.00-955.000</t>
  </si>
  <si>
    <t>516-000.00-447.019</t>
  </si>
  <si>
    <t>INTERST TAXES 2019</t>
  </si>
  <si>
    <t>516-000.00-447.020</t>
  </si>
  <si>
    <t xml:space="preserve">INTEREST </t>
  </si>
  <si>
    <t>516-000.00-448.019</t>
  </si>
  <si>
    <t>COLLECTION FEE 2019</t>
  </si>
  <si>
    <t>516-000.00-448.020</t>
  </si>
  <si>
    <t>COLLECTION FEE 2020</t>
  </si>
  <si>
    <t>516-000.00-699.589</t>
  </si>
  <si>
    <t>TRANSFERS FROM 589</t>
  </si>
  <si>
    <t>570-690.01-700.003</t>
  </si>
  <si>
    <t>FORCLOSED PROPERTY TAXES</t>
  </si>
  <si>
    <t>570-690.01-727.000</t>
  </si>
  <si>
    <t>570-690.01-922.000</t>
  </si>
  <si>
    <t>636-000.00-684.036</t>
  </si>
  <si>
    <t>Fund 666</t>
  </si>
  <si>
    <t>666-271.05-723.000</t>
  </si>
  <si>
    <t>Net of Revenues &amp; Appropriations Fund 666:</t>
  </si>
  <si>
    <t>667-271.01-995.007</t>
  </si>
  <si>
    <t>Materials Management Plan Fund</t>
  </si>
  <si>
    <t>570-000.00-546.001</t>
  </si>
  <si>
    <t>GRANT ADMIN</t>
  </si>
  <si>
    <t>570-690.01-802.006</t>
  </si>
  <si>
    <t>AUTOMOTIVE/EQUIPMENT EXPENSES</t>
  </si>
  <si>
    <t>2024 Activity</t>
  </si>
  <si>
    <t>12/31/2025 Amended Budget</t>
  </si>
  <si>
    <t>2026 RECOMMENDED</t>
  </si>
  <si>
    <t>101-000.00-569.000</t>
  </si>
  <si>
    <t>101-000.00-571.003</t>
  </si>
  <si>
    <t>MEDICAL MARIJUANA</t>
  </si>
  <si>
    <t>101-000.00-571.004</t>
  </si>
  <si>
    <t>MEDICAL MARIJUANA LAW ENFORCEMENT</t>
  </si>
  <si>
    <t>101-351.00-546.000</t>
  </si>
  <si>
    <t>GRANTS/VARIOUS</t>
  </si>
  <si>
    <t>ASSISTANT COUNTY ADMINISTRATOR</t>
  </si>
  <si>
    <t>TAX MAPPING COORDINATOR</t>
  </si>
  <si>
    <t>101-262.00-723.000</t>
  </si>
  <si>
    <t>CRIMINAL COURT CLERK</t>
  </si>
  <si>
    <t>CIVIL COURT CLERK</t>
  </si>
  <si>
    <t>101-305.00-817.000</t>
  </si>
  <si>
    <t>MED MARIJUANA EXPENSES</t>
  </si>
  <si>
    <t>YTD As Of 10/14/2025</t>
  </si>
  <si>
    <t>207-000.00-569.000</t>
  </si>
  <si>
    <t>LT</t>
  </si>
  <si>
    <t>207-301.00-702.085</t>
  </si>
  <si>
    <t>EVIDENCE CLERK</t>
  </si>
  <si>
    <t>207-301.00-724.000</t>
  </si>
  <si>
    <t>BLOOD DRAWS</t>
  </si>
  <si>
    <t>YTD As Of 10/14/2024</t>
  </si>
  <si>
    <t>216-000.00-569.000</t>
  </si>
  <si>
    <t>251-000.00-569.000</t>
  </si>
  <si>
    <t>260-965.00-995.011</t>
  </si>
  <si>
    <t>271-000.00-569.000</t>
  </si>
  <si>
    <t>286-301.00-860.000</t>
  </si>
  <si>
    <t>293-000.00-569.000</t>
  </si>
  <si>
    <t>469-903.02-801.000</t>
  </si>
  <si>
    <t>505-000.00-569.000</t>
  </si>
  <si>
    <t>516-000.00-447.021</t>
  </si>
  <si>
    <t>516-000.00-448.021</t>
  </si>
  <si>
    <t>ADMIN</t>
  </si>
  <si>
    <t>516-000.00-000.000</t>
  </si>
  <si>
    <t>570-690.01-700.004</t>
  </si>
  <si>
    <t>BLIGHT PROJECT 1075 WASHINGTON</t>
  </si>
  <si>
    <t>702-000.00-569.000</t>
  </si>
  <si>
    <t>FY 2026</t>
  </si>
  <si>
    <t>ADMIN LT</t>
  </si>
  <si>
    <t>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</si>
</sst>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89">
    <xf numFmtId="0" fontId="0" fillId="0" borderId="0" xfId="0"/>
    <xf numFmtId="49" fontId="0" fillId="0" borderId="0" xfId="0" applyNumberFormat="1"/>
    <xf numFmtId="0" fontId="0" fillId="0" borderId="0" xfId="0" applyAlignment="1">
      <alignment horizontal="right"/>
    </xf>
    <xf numFmtId="40" fontId="0" fillId="0" borderId="0" xfId="0" applyNumberFormat="1"/>
    <xf numFmtId="0" fontId="4" fillId="0" borderId="3" xfId="1" applyFont="1" applyBorder="1" applyAlignment="1">
      <alignment horizontal="center" wrapText="1"/>
    </xf>
    <xf numFmtId="0" fontId="4" fillId="0" borderId="3" xfId="1" applyFont="1" applyBorder="1" applyAlignment="1">
      <alignment horizontal="center"/>
    </xf>
    <xf numFmtId="6" fontId="4" fillId="0" borderId="6" xfId="2" applyNumberFormat="1" applyFont="1" applyFill="1" applyBorder="1" applyAlignment="1">
      <alignment horizontal="center"/>
    </xf>
    <xf numFmtId="6" fontId="4" fillId="0" borderId="7" xfId="2" applyNumberFormat="1" applyFont="1" applyFill="1" applyBorder="1"/>
    <xf numFmtId="6" fontId="4" fillId="0" borderId="10" xfId="2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164" fontId="7" fillId="0" borderId="16" xfId="2" applyNumberFormat="1" applyFont="1" applyFill="1" applyBorder="1" applyAlignment="1">
      <alignment horizontal="center"/>
    </xf>
    <xf numFmtId="164" fontId="7" fillId="0" borderId="15" xfId="2" applyNumberFormat="1" applyFont="1" applyFill="1" applyBorder="1" applyAlignment="1">
      <alignment horizontal="center"/>
    </xf>
    <xf numFmtId="8" fontId="7" fillId="0" borderId="16" xfId="1" applyNumberFormat="1" applyFont="1" applyBorder="1"/>
    <xf numFmtId="164" fontId="7" fillId="0" borderId="15" xfId="1" applyNumberFormat="1" applyFont="1" applyBorder="1"/>
    <xf numFmtId="0" fontId="4" fillId="0" borderId="12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6" fontId="4" fillId="0" borderId="6" xfId="1" applyNumberFormat="1" applyFont="1" applyBorder="1"/>
    <xf numFmtId="0" fontId="4" fillId="0" borderId="9" xfId="1" applyFont="1" applyBorder="1" applyAlignment="1">
      <alignment horizontal="center"/>
    </xf>
    <xf numFmtId="0" fontId="5" fillId="0" borderId="6" xfId="1" applyFont="1" applyBorder="1"/>
    <xf numFmtId="0" fontId="4" fillId="0" borderId="12" xfId="1" applyFont="1" applyBorder="1"/>
    <xf numFmtId="0" fontId="5" fillId="0" borderId="6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8" xfId="1" applyFont="1" applyBorder="1" applyAlignment="1">
      <alignment horizontal="right"/>
    </xf>
    <xf numFmtId="6" fontId="4" fillId="0" borderId="6" xfId="1" applyNumberFormat="1" applyFont="1" applyBorder="1" applyAlignment="1">
      <alignment horizontal="center"/>
    </xf>
    <xf numFmtId="6" fontId="4" fillId="0" borderId="0" xfId="1" applyNumberFormat="1" applyFont="1" applyAlignment="1">
      <alignment horizontal="center"/>
    </xf>
    <xf numFmtId="0" fontId="4" fillId="0" borderId="10" xfId="1" applyFont="1" applyBorder="1" applyAlignment="1">
      <alignment horizontal="center"/>
    </xf>
    <xf numFmtId="6" fontId="4" fillId="0" borderId="10" xfId="1" applyNumberFormat="1" applyFont="1" applyBorder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5" fontId="1" fillId="0" borderId="0" xfId="0" applyNumberFormat="1" applyFont="1" applyAlignment="1">
      <alignment horizontal="right"/>
    </xf>
    <xf numFmtId="6" fontId="0" fillId="0" borderId="0" xfId="0" applyNumberFormat="1"/>
    <xf numFmtId="165" fontId="0" fillId="0" borderId="0" xfId="0" applyNumberFormat="1" applyAlignment="1">
      <alignment horizontal="left"/>
    </xf>
    <xf numFmtId="0" fontId="10" fillId="0" borderId="0" xfId="0" applyFont="1"/>
    <xf numFmtId="8" fontId="0" fillId="0" borderId="0" xfId="0" applyNumberFormat="1"/>
    <xf numFmtId="8" fontId="0" fillId="0" borderId="0" xfId="0" applyNumberFormat="1" applyAlignment="1">
      <alignment horizontal="left"/>
    </xf>
    <xf numFmtId="6" fontId="4" fillId="0" borderId="7" xfId="1" applyNumberFormat="1" applyFont="1" applyBorder="1"/>
    <xf numFmtId="0" fontId="8" fillId="0" borderId="7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5" fillId="0" borderId="6" xfId="1" applyFont="1" applyBorder="1" applyAlignment="1">
      <alignment horizontal="right"/>
    </xf>
    <xf numFmtId="0" fontId="4" fillId="0" borderId="19" xfId="1" applyFont="1" applyBorder="1" applyAlignment="1">
      <alignment horizontal="center"/>
    </xf>
    <xf numFmtId="6" fontId="4" fillId="0" borderId="20" xfId="1" applyNumberFormat="1" applyFont="1" applyBorder="1" applyAlignment="1">
      <alignment horizontal="center"/>
    </xf>
    <xf numFmtId="6" fontId="4" fillId="0" borderId="18" xfId="1" applyNumberFormat="1" applyFont="1" applyBorder="1" applyAlignment="1">
      <alignment horizontal="center"/>
    </xf>
    <xf numFmtId="6" fontId="4" fillId="0" borderId="18" xfId="1" applyNumberFormat="1" applyFont="1" applyBorder="1"/>
    <xf numFmtId="6" fontId="4" fillId="0" borderId="20" xfId="1" applyNumberFormat="1" applyFont="1" applyBorder="1"/>
    <xf numFmtId="6" fontId="4" fillId="0" borderId="21" xfId="1" applyNumberFormat="1" applyFont="1" applyBorder="1"/>
    <xf numFmtId="40" fontId="0" fillId="0" borderId="0" xfId="0" applyNumberFormat="1" applyAlignment="1">
      <alignment horizontal="right"/>
    </xf>
    <xf numFmtId="6" fontId="4" fillId="0" borderId="6" xfId="2" applyNumberFormat="1" applyFont="1" applyFill="1" applyBorder="1" applyAlignment="1">
      <alignment horizontal="right"/>
    </xf>
    <xf numFmtId="0" fontId="8" fillId="0" borderId="6" xfId="1" applyFont="1" applyBorder="1" applyAlignment="1">
      <alignment horizontal="center"/>
    </xf>
    <xf numFmtId="164" fontId="8" fillId="0" borderId="16" xfId="1" applyNumberFormat="1" applyFont="1" applyBorder="1"/>
    <xf numFmtId="164" fontId="8" fillId="0" borderId="15" xfId="1" applyNumberFormat="1" applyFont="1" applyBorder="1"/>
    <xf numFmtId="164" fontId="8" fillId="0" borderId="17" xfId="2" applyNumberFormat="1" applyFont="1" applyFill="1" applyBorder="1"/>
    <xf numFmtId="49" fontId="2" fillId="2" borderId="0" xfId="0" applyNumberFormat="1" applyFont="1" applyFill="1" applyAlignment="1">
      <alignment horizontal="left" wrapText="1"/>
    </xf>
    <xf numFmtId="49" fontId="2" fillId="2" borderId="0" xfId="0" applyNumberFormat="1" applyFont="1" applyFill="1" applyAlignment="1">
      <alignment horizontal="right" wrapText="1"/>
    </xf>
    <xf numFmtId="0" fontId="4" fillId="0" borderId="18" xfId="1" applyFont="1" applyBorder="1" applyAlignment="1">
      <alignment horizontal="center"/>
    </xf>
    <xf numFmtId="0" fontId="4" fillId="0" borderId="0" xfId="1" applyFont="1" applyAlignment="1">
      <alignment horizontal="center"/>
    </xf>
    <xf numFmtId="49" fontId="0" fillId="0" borderId="0" xfId="0" applyNumberFormat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49" fontId="1" fillId="3" borderId="0" xfId="0" applyNumberFormat="1" applyFont="1" applyFill="1" applyAlignment="1">
      <alignment horizontal="left"/>
    </xf>
    <xf numFmtId="0" fontId="0" fillId="3" borderId="0" xfId="0" applyFill="1"/>
    <xf numFmtId="0" fontId="1" fillId="3" borderId="1" xfId="0" applyFont="1" applyFill="1" applyBorder="1"/>
    <xf numFmtId="49" fontId="1" fillId="3" borderId="1" xfId="0" applyNumberFormat="1" applyFont="1" applyFill="1" applyBorder="1"/>
    <xf numFmtId="40" fontId="1" fillId="3" borderId="1" xfId="0" applyNumberFormat="1" applyFont="1" applyFill="1" applyBorder="1"/>
    <xf numFmtId="0" fontId="1" fillId="3" borderId="0" xfId="0" applyFont="1" applyFill="1"/>
    <xf numFmtId="49" fontId="1" fillId="3" borderId="0" xfId="0" applyNumberFormat="1" applyFont="1" applyFill="1"/>
    <xf numFmtId="49" fontId="1" fillId="3" borderId="2" xfId="0" applyNumberFormat="1" applyFont="1" applyFill="1" applyBorder="1"/>
    <xf numFmtId="40" fontId="1" fillId="3" borderId="2" xfId="0" applyNumberFormat="1" applyFont="1" applyFill="1" applyBorder="1"/>
    <xf numFmtId="40" fontId="0" fillId="0" borderId="5" xfId="0" applyNumberFormat="1" applyBorder="1"/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6" fontId="4" fillId="0" borderId="23" xfId="2" applyNumberFormat="1" applyFont="1" applyFill="1" applyBorder="1" applyAlignment="1">
      <alignment horizontal="center"/>
    </xf>
    <xf numFmtId="6" fontId="4" fillId="0" borderId="23" xfId="1" applyNumberFormat="1" applyFont="1" applyBorder="1"/>
    <xf numFmtId="6" fontId="4" fillId="0" borderId="25" xfId="2" applyNumberFormat="1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9" fontId="6" fillId="0" borderId="5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Comma 2" xfId="2" xr:uid="{4AF3397B-59DE-4423-B10D-53374D70ABAB}"/>
    <cellStyle name="Normal" xfId="0" builtinId="0"/>
    <cellStyle name="Normal 2" xfId="1" xr:uid="{45B0A397-2EFD-4708-AB97-F736B9A91BD9}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51</xdr:row>
      <xdr:rowOff>0</xdr:rowOff>
    </xdr:from>
    <xdr:to>
      <xdr:col>8</xdr:col>
      <xdr:colOff>165100</xdr:colOff>
      <xdr:row>55</xdr:row>
      <xdr:rowOff>82550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48E031-DF46-0199-DA9F-18F6C4C0E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9601200"/>
          <a:ext cx="73596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AB29-9870-41D7-B2D1-A20C23F0FCE3}">
  <sheetPr>
    <tabColor rgb="FFFF0000"/>
  </sheetPr>
  <dimension ref="A1:J54"/>
  <sheetViews>
    <sheetView zoomScaleNormal="100" workbookViewId="0">
      <selection activeCell="L8" sqref="L8"/>
    </sheetView>
  </sheetViews>
  <sheetFormatPr defaultRowHeight="15" x14ac:dyDescent="0.25"/>
  <cols>
    <col min="1" max="1" width="6.5703125" bestFit="1" customWidth="1"/>
    <col min="2" max="2" width="5.7109375" customWidth="1"/>
    <col min="3" max="3" width="35.85546875" customWidth="1"/>
    <col min="4" max="4" width="18.85546875" customWidth="1"/>
    <col min="5" max="5" width="18.5703125" customWidth="1"/>
    <col min="6" max="6" width="9.42578125" customWidth="1"/>
    <col min="7" max="7" width="0.5703125" customWidth="1"/>
    <col min="8" max="8" width="12.85546875" customWidth="1"/>
    <col min="9" max="9" width="0.85546875" customWidth="1"/>
    <col min="10" max="10" width="12.5703125" customWidth="1"/>
    <col min="11" max="11" width="5" customWidth="1"/>
  </cols>
  <sheetData>
    <row r="1" spans="1:10" x14ac:dyDescent="0.25">
      <c r="A1" s="9"/>
      <c r="B1" s="4"/>
      <c r="C1" s="5"/>
      <c r="D1" s="84" t="s">
        <v>3697</v>
      </c>
      <c r="E1" s="84"/>
      <c r="F1" s="84"/>
      <c r="G1" s="84"/>
      <c r="H1" s="84"/>
      <c r="I1" s="84"/>
      <c r="J1" s="85"/>
    </row>
    <row r="2" spans="1:10" ht="20.25" x14ac:dyDescent="0.3">
      <c r="A2" s="21"/>
      <c r="D2" s="86"/>
      <c r="E2" s="87"/>
      <c r="H2" s="46" t="s">
        <v>3292</v>
      </c>
      <c r="I2" s="22"/>
      <c r="J2" s="44" t="s">
        <v>3344</v>
      </c>
    </row>
    <row r="3" spans="1:10" x14ac:dyDescent="0.25">
      <c r="A3" s="23"/>
      <c r="B3" s="24" t="s">
        <v>3293</v>
      </c>
      <c r="C3" s="25" t="s">
        <v>1</v>
      </c>
      <c r="D3" s="24" t="s">
        <v>3294</v>
      </c>
      <c r="E3" s="24" t="s">
        <v>3295</v>
      </c>
      <c r="F3" s="55" t="s">
        <v>3296</v>
      </c>
      <c r="G3" s="26"/>
      <c r="H3" s="46" t="s">
        <v>3297</v>
      </c>
      <c r="I3" s="22"/>
      <c r="J3" s="45" t="s">
        <v>3345</v>
      </c>
    </row>
    <row r="4" spans="1:10" x14ac:dyDescent="0.25">
      <c r="A4" s="17">
        <v>1</v>
      </c>
      <c r="B4" s="18">
        <v>101</v>
      </c>
      <c r="C4" s="19" t="s">
        <v>3298</v>
      </c>
      <c r="D4" s="6">
        <f>'General Fund'!F199</f>
        <v>7706825</v>
      </c>
      <c r="E4" s="6">
        <f>'General Fund'!F1025</f>
        <v>7706825</v>
      </c>
      <c r="F4" s="20">
        <f>D4-E4</f>
        <v>0</v>
      </c>
      <c r="G4" s="20"/>
      <c r="H4" s="20">
        <f>'General Fund'!F136</f>
        <v>50000</v>
      </c>
      <c r="I4" s="20"/>
      <c r="J4" s="7"/>
    </row>
    <row r="5" spans="1:10" x14ac:dyDescent="0.25">
      <c r="A5" s="17">
        <v>2</v>
      </c>
      <c r="B5" s="18">
        <v>207</v>
      </c>
      <c r="C5" s="19" t="s">
        <v>3299</v>
      </c>
      <c r="D5" s="6">
        <f>'Road Patrol'!F42</f>
        <v>2575734</v>
      </c>
      <c r="E5" s="6">
        <f>'Road Patrol'!F255</f>
        <v>2575734</v>
      </c>
      <c r="F5" s="20">
        <f t="shared" ref="F5:F53" si="0">D5-E5</f>
        <v>0</v>
      </c>
      <c r="G5" s="20"/>
      <c r="H5" s="20">
        <f>'Road Patrol'!F40</f>
        <v>155675</v>
      </c>
      <c r="I5" s="20"/>
      <c r="J5" s="7">
        <f>'Road Patrol'!F41</f>
        <v>1324</v>
      </c>
    </row>
    <row r="6" spans="1:10" x14ac:dyDescent="0.25">
      <c r="A6" s="17">
        <v>3</v>
      </c>
      <c r="B6" s="18">
        <v>208</v>
      </c>
      <c r="C6" s="19" t="s">
        <v>3300</v>
      </c>
      <c r="D6" s="6">
        <f>'Parks Fund'!F8</f>
        <v>25000</v>
      </c>
      <c r="E6" s="6">
        <f>'Parks Fund'!F28</f>
        <v>25000</v>
      </c>
      <c r="F6" s="20">
        <f t="shared" si="0"/>
        <v>0</v>
      </c>
      <c r="G6" s="20"/>
      <c r="H6" s="20">
        <f>'Parks Fund'!F6</f>
        <v>10000</v>
      </c>
      <c r="I6" s="20"/>
      <c r="J6" s="7">
        <f>'Parks Fund'!F7</f>
        <v>15000</v>
      </c>
    </row>
    <row r="7" spans="1:10" x14ac:dyDescent="0.25">
      <c r="A7" s="17">
        <v>4</v>
      </c>
      <c r="B7" s="18">
        <v>209</v>
      </c>
      <c r="C7" s="19" t="s">
        <v>3301</v>
      </c>
      <c r="D7" s="6">
        <f>'Law Enforcement Fund'!F8</f>
        <v>136234</v>
      </c>
      <c r="E7" s="6">
        <f>'Law Enforcement Fund'!F33</f>
        <v>136234</v>
      </c>
      <c r="F7" s="20">
        <f t="shared" si="0"/>
        <v>0</v>
      </c>
      <c r="G7" s="20"/>
      <c r="H7" s="20">
        <f>'Law Enforcement Fund'!F6</f>
        <v>3734</v>
      </c>
      <c r="I7" s="20"/>
      <c r="J7" s="7">
        <v>0</v>
      </c>
    </row>
    <row r="8" spans="1:10" x14ac:dyDescent="0.25">
      <c r="A8" s="17">
        <v>5</v>
      </c>
      <c r="B8" s="18">
        <v>211</v>
      </c>
      <c r="C8" s="19" t="s">
        <v>3302</v>
      </c>
      <c r="D8" s="6">
        <f>'RRP Fund'!F21</f>
        <v>18000</v>
      </c>
      <c r="E8" s="6">
        <f>'RRP Fund'!F162</f>
        <v>18000</v>
      </c>
      <c r="F8" s="20">
        <f t="shared" si="0"/>
        <v>0</v>
      </c>
      <c r="G8" s="20"/>
      <c r="H8" s="20">
        <f>SUM('RRP Fund'!F19)</f>
        <v>8000</v>
      </c>
      <c r="I8" s="20"/>
      <c r="J8" s="7">
        <f>'RRP Fund'!F20</f>
        <v>10000</v>
      </c>
    </row>
    <row r="9" spans="1:10" x14ac:dyDescent="0.25">
      <c r="A9" s="17">
        <v>6</v>
      </c>
      <c r="B9" s="18">
        <v>215</v>
      </c>
      <c r="C9" s="19" t="s">
        <v>3303</v>
      </c>
      <c r="D9" s="6">
        <f>'Friend of Court Fund'!F16</f>
        <v>379216</v>
      </c>
      <c r="E9" s="6">
        <f>'Friend of Court Fund'!F65</f>
        <v>379216</v>
      </c>
      <c r="F9" s="20">
        <f t="shared" si="0"/>
        <v>0</v>
      </c>
      <c r="G9" s="20"/>
      <c r="H9" s="20">
        <f>SUM('Friend of Court Fund'!F14)</f>
        <v>5000</v>
      </c>
      <c r="I9" s="20"/>
      <c r="J9" s="7">
        <f>'Friend of Court Fund'!F15</f>
        <v>100000</v>
      </c>
    </row>
    <row r="10" spans="1:10" x14ac:dyDescent="0.25">
      <c r="A10" s="17">
        <v>7</v>
      </c>
      <c r="B10" s="18">
        <v>216</v>
      </c>
      <c r="C10" s="19" t="s">
        <v>3304</v>
      </c>
      <c r="D10" s="6">
        <f>'Council on Aging Fund'!F17</f>
        <v>509150</v>
      </c>
      <c r="E10" s="6">
        <f>'Council on Aging Fund'!F45</f>
        <v>509150</v>
      </c>
      <c r="F10" s="20">
        <f t="shared" si="0"/>
        <v>0</v>
      </c>
      <c r="G10" s="20"/>
      <c r="H10" s="20">
        <f>'Council on Aging Fund'!F14</f>
        <v>0</v>
      </c>
      <c r="I10" s="20"/>
      <c r="J10" s="7">
        <f>'Council on Aging Fund'!F13</f>
        <v>0</v>
      </c>
    </row>
    <row r="11" spans="1:10" x14ac:dyDescent="0.25">
      <c r="A11" s="17">
        <v>8</v>
      </c>
      <c r="B11" s="18">
        <v>220</v>
      </c>
      <c r="C11" s="19" t="s">
        <v>3305</v>
      </c>
      <c r="D11" s="6">
        <f>'Hollister Senior Center Fund'!F8</f>
        <v>12573</v>
      </c>
      <c r="E11" s="6">
        <f>'Hollister Senior Center Fund'!F16</f>
        <v>12573</v>
      </c>
      <c r="F11" s="20">
        <f t="shared" si="0"/>
        <v>0</v>
      </c>
      <c r="G11" s="20"/>
      <c r="H11" s="20">
        <f>'Hollister Senior Center Fund'!F6</f>
        <v>0</v>
      </c>
      <c r="I11" s="20"/>
      <c r="J11" s="7">
        <v>0</v>
      </c>
    </row>
    <row r="12" spans="1:10" x14ac:dyDescent="0.25">
      <c r="A12" s="17">
        <v>9</v>
      </c>
      <c r="B12" s="18">
        <v>233</v>
      </c>
      <c r="C12" s="19" t="s">
        <v>3652</v>
      </c>
      <c r="D12" s="6">
        <f>SUM('Materials Management'!F7)</f>
        <v>16048</v>
      </c>
      <c r="E12" s="6">
        <f>SUM('Materials Management'!F19)</f>
        <v>16048</v>
      </c>
      <c r="F12" s="20">
        <v>0</v>
      </c>
      <c r="G12" s="20"/>
      <c r="H12" s="20">
        <f>SUM('Materials Management'!F5)</f>
        <v>10000</v>
      </c>
      <c r="I12" s="20"/>
      <c r="J12" s="7">
        <v>0</v>
      </c>
    </row>
    <row r="13" spans="1:10" x14ac:dyDescent="0.25">
      <c r="A13" s="17">
        <v>10</v>
      </c>
      <c r="B13" s="18">
        <v>245</v>
      </c>
      <c r="C13" s="19" t="s">
        <v>3589</v>
      </c>
      <c r="D13" s="6">
        <f>SUM('Economic Development Fund'!F7)</f>
        <v>181107</v>
      </c>
      <c r="E13" s="6">
        <f>SUM('Economic Development Fund'!F14)</f>
        <v>181107</v>
      </c>
      <c r="F13" s="20">
        <v>0</v>
      </c>
      <c r="G13" s="20"/>
      <c r="H13" s="20">
        <f>SUM('Economic Development Fund'!F5)</f>
        <v>0</v>
      </c>
      <c r="I13" s="20"/>
      <c r="J13" s="7">
        <v>0</v>
      </c>
    </row>
    <row r="14" spans="1:10" x14ac:dyDescent="0.25">
      <c r="A14" s="17">
        <v>11</v>
      </c>
      <c r="B14" s="18">
        <v>249</v>
      </c>
      <c r="C14" s="19" t="s">
        <v>3306</v>
      </c>
      <c r="D14" s="6">
        <f>'Building Inspection Fund'!F21</f>
        <v>428963</v>
      </c>
      <c r="E14" s="6">
        <f>'Building Inspection Fund'!F109</f>
        <v>428963</v>
      </c>
      <c r="F14" s="20">
        <f t="shared" si="0"/>
        <v>0</v>
      </c>
      <c r="G14" s="20"/>
      <c r="H14" s="20">
        <f>'Building Inspection Fund'!F18</f>
        <v>14000</v>
      </c>
      <c r="I14" s="20"/>
      <c r="J14" s="7">
        <v>0</v>
      </c>
    </row>
    <row r="15" spans="1:10" x14ac:dyDescent="0.25">
      <c r="A15" s="17">
        <v>12</v>
      </c>
      <c r="B15" s="18">
        <v>251</v>
      </c>
      <c r="C15" s="19" t="s">
        <v>3307</v>
      </c>
      <c r="D15" s="6">
        <f>'911 Fund'!F23</f>
        <v>1404692</v>
      </c>
      <c r="E15" s="6">
        <f>'911 Fund'!F101</f>
        <v>1404692</v>
      </c>
      <c r="F15" s="20">
        <f t="shared" si="0"/>
        <v>0</v>
      </c>
      <c r="G15" s="20"/>
      <c r="H15" s="20">
        <f>'911 Fund'!F20</f>
        <v>0</v>
      </c>
      <c r="I15" s="20"/>
      <c r="J15" s="7">
        <f>'911 Fund'!F21</f>
        <v>0</v>
      </c>
    </row>
    <row r="16" spans="1:10" x14ac:dyDescent="0.25">
      <c r="A16" s="17">
        <v>13</v>
      </c>
      <c r="B16" s="18">
        <v>256</v>
      </c>
      <c r="C16" s="19" t="s">
        <v>3308</v>
      </c>
      <c r="D16" s="6">
        <f>'ROD Automation Fund'!F6</f>
        <v>32000</v>
      </c>
      <c r="E16" s="6">
        <f>'ROD Automation Fund'!F18</f>
        <v>32000</v>
      </c>
      <c r="F16" s="20">
        <f t="shared" si="0"/>
        <v>0</v>
      </c>
      <c r="G16" s="20"/>
      <c r="H16" s="20">
        <f>'ROD Automation Fund'!F5</f>
        <v>0</v>
      </c>
      <c r="I16" s="20"/>
      <c r="J16" s="7">
        <v>0</v>
      </c>
    </row>
    <row r="17" spans="1:10" x14ac:dyDescent="0.25">
      <c r="A17" s="17">
        <v>14</v>
      </c>
      <c r="B17" s="18">
        <v>258</v>
      </c>
      <c r="C17" s="19" t="s">
        <v>3309</v>
      </c>
      <c r="D17" s="6">
        <f>'Disaster Contingency Fund'!F9</f>
        <v>0</v>
      </c>
      <c r="E17" s="6">
        <f>'Disaster Contingency Fund'!F21</f>
        <v>0</v>
      </c>
      <c r="F17" s="20">
        <f t="shared" si="0"/>
        <v>0</v>
      </c>
      <c r="G17" s="20"/>
      <c r="H17" s="20">
        <f>'Disaster Contingency Fund'!F6</f>
        <v>0</v>
      </c>
      <c r="I17" s="20"/>
      <c r="J17" s="7">
        <f>'Disaster Contingency Fund'!F7+'Disaster Contingency Fund'!F8</f>
        <v>0</v>
      </c>
    </row>
    <row r="18" spans="1:10" x14ac:dyDescent="0.25">
      <c r="A18" s="17">
        <v>15</v>
      </c>
      <c r="B18" s="18">
        <v>260</v>
      </c>
      <c r="C18" s="19" t="s">
        <v>3310</v>
      </c>
      <c r="D18" s="6">
        <f>'Indigent Defense Fund'!F9</f>
        <v>445969</v>
      </c>
      <c r="E18" s="6">
        <f>'Indigent Defense Fund'!F48</f>
        <v>445969</v>
      </c>
      <c r="F18" s="20">
        <f t="shared" si="0"/>
        <v>0</v>
      </c>
      <c r="G18" s="20"/>
      <c r="H18" s="20">
        <f>'Indigent Defense Fund'!F6</f>
        <v>367693</v>
      </c>
      <c r="I18" s="20"/>
      <c r="J18" s="7">
        <f>'Indigent Defense Fund'!F7</f>
        <v>78276</v>
      </c>
    </row>
    <row r="19" spans="1:10" x14ac:dyDescent="0.25">
      <c r="A19" s="17">
        <v>16</v>
      </c>
      <c r="B19" s="18">
        <v>261</v>
      </c>
      <c r="C19" s="19" t="s">
        <v>3311</v>
      </c>
      <c r="D19" s="6">
        <f>'911 Wireless Fund'!F14</f>
        <v>173397</v>
      </c>
      <c r="E19" s="6">
        <f>'911 Wireless Fund'!F56</f>
        <v>173397</v>
      </c>
      <c r="F19" s="20">
        <f t="shared" si="0"/>
        <v>0</v>
      </c>
      <c r="G19" s="20"/>
      <c r="H19" s="20">
        <f>'911 Wireless Fund'!F9</f>
        <v>31897</v>
      </c>
      <c r="I19" s="20"/>
      <c r="J19" s="7">
        <v>0</v>
      </c>
    </row>
    <row r="20" spans="1:10" x14ac:dyDescent="0.25">
      <c r="A20" s="17">
        <v>17</v>
      </c>
      <c r="B20" s="18">
        <v>263</v>
      </c>
      <c r="C20" s="19" t="s">
        <v>3312</v>
      </c>
      <c r="D20" s="6">
        <f>'Concealed Pistol Fund'!F6</f>
        <v>14000</v>
      </c>
      <c r="E20" s="6">
        <f>'Concealed Pistol Fund'!F15</f>
        <v>14000</v>
      </c>
      <c r="F20" s="20">
        <f t="shared" si="0"/>
        <v>0</v>
      </c>
      <c r="G20" s="20"/>
      <c r="H20" s="20">
        <f>'Concealed Pistol Fund'!F5</f>
        <v>0</v>
      </c>
      <c r="I20" s="20"/>
      <c r="J20" s="7">
        <v>0</v>
      </c>
    </row>
    <row r="21" spans="1:10" x14ac:dyDescent="0.25">
      <c r="A21" s="17">
        <v>18</v>
      </c>
      <c r="B21" s="18">
        <v>264</v>
      </c>
      <c r="C21" s="19" t="s">
        <v>3313</v>
      </c>
      <c r="D21" s="6">
        <f>'Local Officers Training Fund'!F7</f>
        <v>1750</v>
      </c>
      <c r="E21" s="6">
        <f>'Local Officers Training Fund'!F11</f>
        <v>1750</v>
      </c>
      <c r="F21" s="20">
        <f t="shared" si="0"/>
        <v>0</v>
      </c>
      <c r="G21" s="20"/>
      <c r="H21" s="20">
        <f>'Local Officers Training Fund'!F6</f>
        <v>0</v>
      </c>
      <c r="I21" s="20"/>
      <c r="J21" s="7">
        <v>0</v>
      </c>
    </row>
    <row r="22" spans="1:10" x14ac:dyDescent="0.25">
      <c r="A22" s="17">
        <v>19</v>
      </c>
      <c r="B22" s="18">
        <v>265</v>
      </c>
      <c r="C22" s="19" t="s">
        <v>3314</v>
      </c>
      <c r="D22" s="6">
        <f>'Drug Law Enforcement Fund'!F16</f>
        <v>0</v>
      </c>
      <c r="E22" s="6">
        <f>'Drug Law Enforcement Fund'!F25</f>
        <v>0</v>
      </c>
      <c r="F22" s="20">
        <f t="shared" si="0"/>
        <v>0</v>
      </c>
      <c r="G22" s="20"/>
      <c r="H22" s="20">
        <f>'Drug Law Enforcement Fund'!F14</f>
        <v>0</v>
      </c>
      <c r="I22" s="20"/>
      <c r="J22" s="7">
        <v>0</v>
      </c>
    </row>
    <row r="23" spans="1:10" x14ac:dyDescent="0.25">
      <c r="A23" s="17">
        <v>20</v>
      </c>
      <c r="B23" s="18">
        <v>269</v>
      </c>
      <c r="C23" s="19" t="s">
        <v>3315</v>
      </c>
      <c r="D23" s="6">
        <f>'Law Library Fund'!F7</f>
        <v>3300</v>
      </c>
      <c r="E23" s="6">
        <f>'Law Library Fund'!F11</f>
        <v>3300</v>
      </c>
      <c r="F23" s="20">
        <f t="shared" si="0"/>
        <v>0</v>
      </c>
      <c r="G23" s="20"/>
      <c r="H23" s="20">
        <f>'Law Library Fund'!F5</f>
        <v>800</v>
      </c>
      <c r="I23" s="20"/>
      <c r="J23" s="7">
        <f>'Law Library Fund'!F6</f>
        <v>0</v>
      </c>
    </row>
    <row r="24" spans="1:10" x14ac:dyDescent="0.25">
      <c r="A24" s="17">
        <v>21</v>
      </c>
      <c r="B24" s="18">
        <v>271</v>
      </c>
      <c r="C24" s="19" t="s">
        <v>3316</v>
      </c>
      <c r="D24" s="6">
        <f>'Library Fund'!F11</f>
        <v>194226</v>
      </c>
      <c r="E24" s="6">
        <f>'Library Fund'!F17</f>
        <v>194226</v>
      </c>
      <c r="F24" s="20">
        <f t="shared" si="0"/>
        <v>0</v>
      </c>
      <c r="G24" s="20"/>
      <c r="H24" s="20">
        <f>'Library Fund'!F9</f>
        <v>0</v>
      </c>
      <c r="I24" s="20"/>
      <c r="J24" s="7">
        <v>0</v>
      </c>
    </row>
    <row r="25" spans="1:10" x14ac:dyDescent="0.25">
      <c r="A25" s="17">
        <v>22</v>
      </c>
      <c r="B25" s="18">
        <v>272</v>
      </c>
      <c r="C25" s="19" t="s">
        <v>3317</v>
      </c>
      <c r="D25" s="6">
        <f>'Crime Victims Rights Fund'!F10</f>
        <v>78401</v>
      </c>
      <c r="E25" s="6">
        <f>'Crime Victims Rights Fund'!F43</f>
        <v>78401</v>
      </c>
      <c r="F25" s="20">
        <f t="shared" si="0"/>
        <v>0</v>
      </c>
      <c r="G25" s="20"/>
      <c r="H25" s="20">
        <f>'Crime Victims Rights Fund'!F8</f>
        <v>2779</v>
      </c>
      <c r="I25" s="20"/>
      <c r="J25" s="7">
        <f>'Crime Victims Rights Fund'!F9</f>
        <v>25000</v>
      </c>
    </row>
    <row r="26" spans="1:10" x14ac:dyDescent="0.25">
      <c r="A26" s="17">
        <v>23</v>
      </c>
      <c r="B26" s="18">
        <v>273</v>
      </c>
      <c r="C26" s="19" t="s">
        <v>3318</v>
      </c>
      <c r="D26" s="6">
        <f>'Sterlization Fund'!F6</f>
        <v>125</v>
      </c>
      <c r="E26" s="6">
        <f>'Sterlization Fund'!F10</f>
        <v>125</v>
      </c>
      <c r="F26" s="20">
        <f t="shared" si="0"/>
        <v>0</v>
      </c>
      <c r="G26" s="20"/>
      <c r="H26" s="20">
        <f>'Sterlization Fund'!F5</f>
        <v>0</v>
      </c>
      <c r="I26" s="20"/>
      <c r="J26" s="7">
        <v>0</v>
      </c>
    </row>
    <row r="27" spans="1:10" x14ac:dyDescent="0.25">
      <c r="A27" s="17">
        <v>24</v>
      </c>
      <c r="B27" s="18">
        <v>277</v>
      </c>
      <c r="C27" s="19" t="s">
        <v>3319</v>
      </c>
      <c r="D27" s="6">
        <f>'Secondary Rd Fund'!F7</f>
        <v>72701</v>
      </c>
      <c r="E27" s="6">
        <f>'Secondary Rd Fund'!F33</f>
        <v>72701</v>
      </c>
      <c r="F27" s="20">
        <f t="shared" si="0"/>
        <v>0</v>
      </c>
      <c r="G27" s="20"/>
      <c r="H27" s="20">
        <f>'Secondary Rd Fund'!F5</f>
        <v>0</v>
      </c>
      <c r="I27" s="20"/>
      <c r="J27" s="7">
        <v>0</v>
      </c>
    </row>
    <row r="28" spans="1:10" x14ac:dyDescent="0.25">
      <c r="A28" s="17">
        <v>25</v>
      </c>
      <c r="B28" s="18">
        <v>282</v>
      </c>
      <c r="C28" s="19" t="s">
        <v>3359</v>
      </c>
      <c r="D28" s="6">
        <f>SUM('CDBG Housing Fund'!F6)</f>
        <v>0</v>
      </c>
      <c r="E28" s="6">
        <f>SUM('CDBG Housing Fund'!F16)</f>
        <v>0</v>
      </c>
      <c r="F28" s="20">
        <f t="shared" si="0"/>
        <v>0</v>
      </c>
      <c r="G28" s="20"/>
      <c r="H28" s="20">
        <f>SUM('CDBG Housing Fund'!F4)</f>
        <v>0</v>
      </c>
      <c r="I28" s="20"/>
      <c r="J28" s="7">
        <v>0</v>
      </c>
    </row>
    <row r="29" spans="1:10" x14ac:dyDescent="0.25">
      <c r="A29" s="17">
        <v>26</v>
      </c>
      <c r="B29" s="18">
        <v>284</v>
      </c>
      <c r="C29" s="19" t="s">
        <v>3590</v>
      </c>
      <c r="D29" s="6">
        <f>SUM('Opioid Settlement Fund'!F7)</f>
        <v>65000</v>
      </c>
      <c r="E29" s="6">
        <f>SUM('Opioid Settlement Fund'!F14)</f>
        <v>65000</v>
      </c>
      <c r="F29" s="20">
        <v>0</v>
      </c>
      <c r="G29" s="20"/>
      <c r="H29" s="54">
        <f>SUM('Opioid Settlement Fund'!F5)</f>
        <v>0</v>
      </c>
      <c r="I29" s="20"/>
      <c r="J29" s="7">
        <v>0</v>
      </c>
    </row>
    <row r="30" spans="1:10" x14ac:dyDescent="0.25">
      <c r="A30" s="17">
        <v>27</v>
      </c>
      <c r="B30" s="18">
        <v>285</v>
      </c>
      <c r="C30" s="19" t="s">
        <v>3320</v>
      </c>
      <c r="D30" s="6">
        <f>'Criminal Justice Training Fund'!F7</f>
        <v>22750</v>
      </c>
      <c r="E30" s="6">
        <f>'Criminal Justice Training Fund'!F14</f>
        <v>22750</v>
      </c>
      <c r="F30" s="20">
        <f t="shared" si="0"/>
        <v>0</v>
      </c>
      <c r="G30" s="20"/>
      <c r="H30" s="20">
        <f>'Criminal Justice Training Fund'!F5</f>
        <v>17000</v>
      </c>
      <c r="I30" s="20"/>
      <c r="J30" s="7">
        <v>0</v>
      </c>
    </row>
    <row r="31" spans="1:10" x14ac:dyDescent="0.25">
      <c r="A31" s="17">
        <v>28</v>
      </c>
      <c r="B31" s="18">
        <v>286</v>
      </c>
      <c r="C31" s="19" t="s">
        <v>3591</v>
      </c>
      <c r="D31" s="6">
        <f>SUM('Accreditation Grant Fund'!F6)</f>
        <v>0</v>
      </c>
      <c r="E31" s="6">
        <f>SUM('Accreditation Grant Fund'!F26)</f>
        <v>0</v>
      </c>
      <c r="F31" s="20">
        <f t="shared" si="0"/>
        <v>0</v>
      </c>
      <c r="G31" s="20"/>
      <c r="H31" s="20">
        <v>0</v>
      </c>
      <c r="I31" s="20"/>
      <c r="J31" s="7">
        <f>SUM('Accreditation Grant Fund'!F5)</f>
        <v>0</v>
      </c>
    </row>
    <row r="32" spans="1:10" x14ac:dyDescent="0.25">
      <c r="A32" s="17">
        <v>29</v>
      </c>
      <c r="B32" s="18">
        <v>292</v>
      </c>
      <c r="C32" s="19" t="s">
        <v>3321</v>
      </c>
      <c r="D32" s="6">
        <f>'Child Care Fund'!F31</f>
        <v>551634</v>
      </c>
      <c r="E32" s="6">
        <f>'Child Care Fund'!F137</f>
        <v>551634</v>
      </c>
      <c r="F32" s="20">
        <f t="shared" si="0"/>
        <v>0</v>
      </c>
      <c r="G32" s="20"/>
      <c r="H32" s="20">
        <f>'Child Care Fund'!F25</f>
        <v>8964</v>
      </c>
      <c r="I32" s="20"/>
      <c r="J32" s="7">
        <f>'Child Care Fund'!F27</f>
        <v>120000</v>
      </c>
    </row>
    <row r="33" spans="1:10" x14ac:dyDescent="0.25">
      <c r="A33" s="17">
        <v>30</v>
      </c>
      <c r="B33" s="18">
        <v>293</v>
      </c>
      <c r="C33" s="19" t="s">
        <v>3322</v>
      </c>
      <c r="D33" s="6">
        <f>'Soldiers Relief Fund'!F12</f>
        <v>130599</v>
      </c>
      <c r="E33" s="6">
        <f>'Soldiers Relief Fund'!F45</f>
        <v>130599</v>
      </c>
      <c r="F33" s="20">
        <f t="shared" si="0"/>
        <v>0</v>
      </c>
      <c r="G33" s="20"/>
      <c r="H33" s="20">
        <f>'Soldiers Relief Fund'!F9</f>
        <v>0</v>
      </c>
      <c r="I33" s="20"/>
      <c r="J33" s="7">
        <v>0</v>
      </c>
    </row>
    <row r="34" spans="1:10" x14ac:dyDescent="0.25">
      <c r="A34" s="17">
        <v>31</v>
      </c>
      <c r="B34" s="18">
        <v>296</v>
      </c>
      <c r="C34" s="19" t="s">
        <v>3323</v>
      </c>
      <c r="D34" s="6">
        <f>'Marriage Counseling Fund'!F6</f>
        <v>800</v>
      </c>
      <c r="E34" s="6">
        <f>'Marriage Counseling Fund'!F11</f>
        <v>800</v>
      </c>
      <c r="F34" s="20">
        <f t="shared" si="0"/>
        <v>0</v>
      </c>
      <c r="G34" s="20"/>
      <c r="H34" s="20">
        <f>'Marriage Counseling Fund'!F5</f>
        <v>0</v>
      </c>
      <c r="I34" s="20"/>
      <c r="J34" s="7">
        <v>0</v>
      </c>
    </row>
    <row r="35" spans="1:10" x14ac:dyDescent="0.25">
      <c r="A35" s="17">
        <v>32</v>
      </c>
      <c r="B35" s="18">
        <v>301</v>
      </c>
      <c r="C35" s="19" t="s">
        <v>3324</v>
      </c>
      <c r="D35" s="6">
        <f>'General Debt Service Fund'!F8</f>
        <v>0</v>
      </c>
      <c r="E35" s="6">
        <f>'General Debt Service Fund'!F17</f>
        <v>0</v>
      </c>
      <c r="F35" s="20">
        <f t="shared" si="0"/>
        <v>0</v>
      </c>
      <c r="G35" s="20"/>
      <c r="H35" s="20">
        <f>'General Debt Service Fund'!F6</f>
        <v>0</v>
      </c>
      <c r="I35" s="20"/>
      <c r="J35" s="7">
        <f>'General Debt Service Fund'!F6</f>
        <v>0</v>
      </c>
    </row>
    <row r="36" spans="1:10" x14ac:dyDescent="0.25">
      <c r="A36" s="17">
        <v>33</v>
      </c>
      <c r="B36" s="18">
        <v>402</v>
      </c>
      <c r="C36" s="19" t="s">
        <v>3325</v>
      </c>
      <c r="D36" s="6">
        <f>'Capital Improvements Funds'!F10</f>
        <v>10000</v>
      </c>
      <c r="E36" s="6">
        <f>'Capital Improvements Funds'!F18</f>
        <v>10000</v>
      </c>
      <c r="F36" s="20">
        <f t="shared" si="0"/>
        <v>0</v>
      </c>
      <c r="G36" s="20"/>
      <c r="H36" s="20">
        <f>'Capital Improvements Funds'!F8</f>
        <v>10000</v>
      </c>
      <c r="I36" s="20"/>
      <c r="J36" s="7">
        <f>'Capital Improvements Funds'!F9</f>
        <v>0</v>
      </c>
    </row>
    <row r="37" spans="1:10" x14ac:dyDescent="0.25">
      <c r="A37" s="17">
        <v>34</v>
      </c>
      <c r="B37" s="18">
        <v>403</v>
      </c>
      <c r="C37" s="19" t="s">
        <v>3326</v>
      </c>
      <c r="D37" s="6">
        <f>'Other County Property Fund'!F10</f>
        <v>24818</v>
      </c>
      <c r="E37" s="6">
        <f>'Other County Property Fund'!F15</f>
        <v>24818</v>
      </c>
      <c r="F37" s="20">
        <f t="shared" si="0"/>
        <v>0</v>
      </c>
      <c r="G37" s="20"/>
      <c r="H37" s="20">
        <f>'Other County Property Fund'!F8</f>
        <v>0</v>
      </c>
      <c r="I37" s="20"/>
      <c r="J37" s="7">
        <f>'Other County Property Fund'!F9</f>
        <v>0</v>
      </c>
    </row>
    <row r="38" spans="1:10" x14ac:dyDescent="0.25">
      <c r="A38" s="17">
        <v>35</v>
      </c>
      <c r="B38" s="18">
        <v>404</v>
      </c>
      <c r="C38" s="19" t="s">
        <v>3327</v>
      </c>
      <c r="D38" s="6">
        <f>SUM('Capital Improv Misc Fund'!F11)</f>
        <v>0</v>
      </c>
      <c r="E38" s="6">
        <f>SUM('Capital Improv Misc Fund'!F27)</f>
        <v>0</v>
      </c>
      <c r="F38" s="20">
        <f t="shared" si="0"/>
        <v>0</v>
      </c>
      <c r="G38" s="20"/>
      <c r="H38" s="20">
        <f>'Capital Improv Misc Fund'!F9</f>
        <v>0</v>
      </c>
      <c r="I38" s="20"/>
      <c r="J38" s="7">
        <f>'Capital Improv Misc Fund'!F10</f>
        <v>0</v>
      </c>
    </row>
    <row r="39" spans="1:10" x14ac:dyDescent="0.25">
      <c r="A39" s="17">
        <v>36</v>
      </c>
      <c r="B39" s="18">
        <v>469</v>
      </c>
      <c r="C39" s="19" t="s">
        <v>3328</v>
      </c>
      <c r="D39" s="6">
        <f>'Building Authority Fund'!F8</f>
        <v>250</v>
      </c>
      <c r="E39" s="6">
        <f>'Building Authority Fund'!F28</f>
        <v>250</v>
      </c>
      <c r="F39" s="20">
        <f t="shared" si="0"/>
        <v>0</v>
      </c>
      <c r="G39" s="20"/>
      <c r="H39" s="20">
        <f>'Building Authority Fund'!F5</f>
        <v>250</v>
      </c>
      <c r="I39" s="20"/>
      <c r="J39" s="7">
        <f>'Building Authority Fund'!F6</f>
        <v>0</v>
      </c>
    </row>
    <row r="40" spans="1:10" x14ac:dyDescent="0.25">
      <c r="A40" s="76">
        <v>37</v>
      </c>
      <c r="B40" s="77">
        <v>505</v>
      </c>
      <c r="C40" s="78" t="s">
        <v>3329</v>
      </c>
      <c r="D40" s="79">
        <f>'Ambulance Fund'!F20</f>
        <v>586969</v>
      </c>
      <c r="E40" s="79">
        <f>'Ambulance Fund'!F42</f>
        <v>586969</v>
      </c>
      <c r="F40" s="80">
        <f t="shared" si="0"/>
        <v>0</v>
      </c>
      <c r="G40" s="80"/>
      <c r="H40" s="80">
        <f>'Ambulance Fund'!F17</f>
        <v>0</v>
      </c>
      <c r="I40" s="80"/>
      <c r="J40" s="81">
        <f>'Ambulance Fund'!F18</f>
        <v>0</v>
      </c>
    </row>
    <row r="41" spans="1:10" x14ac:dyDescent="0.25">
      <c r="A41" s="17">
        <v>38</v>
      </c>
      <c r="B41" s="18">
        <v>507</v>
      </c>
      <c r="C41" s="18" t="s">
        <v>3330</v>
      </c>
      <c r="D41" s="27">
        <f>'Soc Security Inmate Fund'!F7</f>
        <v>1510</v>
      </c>
      <c r="E41" s="27">
        <f>'Soc Security Inmate Fund'!F11</f>
        <v>1510</v>
      </c>
      <c r="F41" s="20">
        <f t="shared" si="0"/>
        <v>0</v>
      </c>
      <c r="G41" s="27"/>
      <c r="H41" s="20">
        <f>'Soc Security Inmate Fund'!F6</f>
        <v>0</v>
      </c>
      <c r="I41" s="27"/>
      <c r="J41" s="43">
        <v>0</v>
      </c>
    </row>
    <row r="42" spans="1:10" x14ac:dyDescent="0.25">
      <c r="A42" s="47">
        <v>39</v>
      </c>
      <c r="B42" s="61">
        <v>516</v>
      </c>
      <c r="C42" s="62" t="s">
        <v>3420</v>
      </c>
      <c r="D42" s="48">
        <f>SUM('Treasurer''s Unrestricted Fund'!F35)</f>
        <v>150000</v>
      </c>
      <c r="E42" s="49">
        <f>SUM('Treasurer''s Unrestricted Fund'!F50)</f>
        <v>150000</v>
      </c>
      <c r="F42" s="50">
        <f t="shared" si="0"/>
        <v>0</v>
      </c>
      <c r="G42" s="28"/>
      <c r="H42" s="51">
        <f>SUM('Treasurer''s Unrestricted Fund'!F4)</f>
        <v>0</v>
      </c>
      <c r="I42" s="48"/>
      <c r="J42" s="52">
        <v>0</v>
      </c>
    </row>
    <row r="43" spans="1:10" x14ac:dyDescent="0.25">
      <c r="A43" s="17">
        <v>40</v>
      </c>
      <c r="B43" s="18">
        <v>525</v>
      </c>
      <c r="C43" s="19" t="s">
        <v>3331</v>
      </c>
      <c r="D43" s="6">
        <f>'Treasurer''s Admin Fund'!F7</f>
        <v>5523</v>
      </c>
      <c r="E43" s="6">
        <f>'Treasurer''s Admin Fund'!F30</f>
        <v>5523</v>
      </c>
      <c r="F43" s="20">
        <f t="shared" si="0"/>
        <v>0</v>
      </c>
      <c r="G43" s="20"/>
      <c r="H43" s="20">
        <f>'Treasurer''s Admin Fund'!F4</f>
        <v>5523</v>
      </c>
      <c r="I43" s="20"/>
      <c r="J43" s="7">
        <v>0</v>
      </c>
    </row>
    <row r="44" spans="1:10" x14ac:dyDescent="0.25">
      <c r="A44" s="17">
        <v>41</v>
      </c>
      <c r="B44" s="18">
        <v>569</v>
      </c>
      <c r="C44" s="19" t="s">
        <v>3332</v>
      </c>
      <c r="D44" s="6">
        <f>'DHS Building Fund'!F11</f>
        <v>202952</v>
      </c>
      <c r="E44" s="6">
        <f>'DHS Building Fund'!F49</f>
        <v>202952</v>
      </c>
      <c r="F44" s="20">
        <f t="shared" si="0"/>
        <v>0</v>
      </c>
      <c r="G44" s="20"/>
      <c r="H44" s="20">
        <f>'DHS Building Fund'!F9</f>
        <v>0</v>
      </c>
      <c r="I44" s="20"/>
      <c r="J44" s="7">
        <f>'DHS Building Fund'!F10</f>
        <v>62500</v>
      </c>
    </row>
    <row r="45" spans="1:10" x14ac:dyDescent="0.25">
      <c r="A45" s="17">
        <v>42</v>
      </c>
      <c r="B45" s="18">
        <v>570</v>
      </c>
      <c r="C45" s="29" t="s">
        <v>3333</v>
      </c>
      <c r="D45" s="6">
        <f>'Land Bank Fund'!F12</f>
        <v>1692329</v>
      </c>
      <c r="E45" s="6">
        <f>'Land Bank Fund'!F27</f>
        <v>1692329</v>
      </c>
      <c r="F45" s="20">
        <f t="shared" si="0"/>
        <v>0</v>
      </c>
      <c r="G45" s="20"/>
      <c r="H45" s="20">
        <f>'Land Bank Fund'!F4</f>
        <v>0</v>
      </c>
      <c r="I45" s="20"/>
      <c r="J45" s="7">
        <v>0</v>
      </c>
    </row>
    <row r="46" spans="1:10" x14ac:dyDescent="0.25">
      <c r="A46" s="17">
        <v>43</v>
      </c>
      <c r="B46" s="18">
        <v>595</v>
      </c>
      <c r="C46" s="19" t="s">
        <v>3334</v>
      </c>
      <c r="D46" s="6">
        <f>'Commissary Fund'!F8</f>
        <v>4500</v>
      </c>
      <c r="E46" s="6">
        <f>'Commissary Fund'!F15</f>
        <v>4500</v>
      </c>
      <c r="F46" s="20">
        <f t="shared" si="0"/>
        <v>0</v>
      </c>
      <c r="G46" s="20"/>
      <c r="H46" s="20">
        <f>'Commissary Fund'!F6</f>
        <v>0</v>
      </c>
      <c r="I46" s="20"/>
      <c r="J46" s="7">
        <v>0</v>
      </c>
    </row>
    <row r="47" spans="1:10" x14ac:dyDescent="0.25">
      <c r="A47" s="17">
        <v>44</v>
      </c>
      <c r="B47" s="18">
        <v>636</v>
      </c>
      <c r="C47" s="19" t="s">
        <v>3335</v>
      </c>
      <c r="D47" s="6">
        <f>'Information Services Fund'!F8</f>
        <v>230000</v>
      </c>
      <c r="E47" s="6">
        <f>'Information Services Fund'!F48</f>
        <v>230000</v>
      </c>
      <c r="F47" s="20">
        <f t="shared" si="0"/>
        <v>0</v>
      </c>
      <c r="G47" s="20"/>
      <c r="H47" s="20">
        <f>'Information Services Fund'!F5</f>
        <v>0</v>
      </c>
      <c r="I47" s="20"/>
      <c r="J47" s="7">
        <v>120000</v>
      </c>
    </row>
    <row r="48" spans="1:10" x14ac:dyDescent="0.25">
      <c r="A48" s="17">
        <v>45</v>
      </c>
      <c r="B48" s="18">
        <v>666</v>
      </c>
      <c r="C48" s="29" t="s">
        <v>3336</v>
      </c>
      <c r="D48" s="6">
        <f>'Employee Benefit Fund'!F26</f>
        <v>3169812</v>
      </c>
      <c r="E48" s="6">
        <f>'Employee Benefit Fund'!F66</f>
        <v>3169812</v>
      </c>
      <c r="F48" s="20">
        <f t="shared" si="0"/>
        <v>0</v>
      </c>
      <c r="G48" s="20"/>
      <c r="H48" s="20">
        <f>'Employee Benefit Fund'!F24</f>
        <v>0</v>
      </c>
      <c r="I48" s="20"/>
      <c r="J48" s="7">
        <f>'Employee Benefit Fund'!F24</f>
        <v>0</v>
      </c>
    </row>
    <row r="49" spans="1:10" x14ac:dyDescent="0.25">
      <c r="A49" s="17">
        <v>46</v>
      </c>
      <c r="B49" s="18">
        <v>667</v>
      </c>
      <c r="C49" s="29" t="s">
        <v>3337</v>
      </c>
      <c r="D49" s="6">
        <f>'Retiree Health Ins Fund'!F8</f>
        <v>238266</v>
      </c>
      <c r="E49" s="6">
        <f>'Retiree Health Ins Fund'!F19</f>
        <v>238266</v>
      </c>
      <c r="F49" s="20">
        <f t="shared" si="0"/>
        <v>0</v>
      </c>
      <c r="G49" s="20"/>
      <c r="H49" s="20">
        <f>'Retiree Health Ins Fund'!F6</f>
        <v>80000</v>
      </c>
      <c r="I49" s="20"/>
      <c r="J49" s="7">
        <v>0</v>
      </c>
    </row>
    <row r="50" spans="1:10" x14ac:dyDescent="0.25">
      <c r="A50" s="17">
        <v>47</v>
      </c>
      <c r="B50" s="18">
        <v>702</v>
      </c>
      <c r="C50" s="29" t="s">
        <v>3338</v>
      </c>
      <c r="D50" s="6">
        <f>'Transportation Millage Fund'!F13</f>
        <v>297063</v>
      </c>
      <c r="E50" s="6">
        <f>'Transportation Millage Fund'!F20</f>
        <v>297063</v>
      </c>
      <c r="F50" s="20">
        <f t="shared" si="0"/>
        <v>0</v>
      </c>
      <c r="G50" s="20"/>
      <c r="H50" s="20">
        <f>'Transportation Millage Fund'!F10</f>
        <v>0</v>
      </c>
      <c r="I50" s="20"/>
      <c r="J50" s="7">
        <f>'Transportation Millage Fund'!F10</f>
        <v>0</v>
      </c>
    </row>
    <row r="51" spans="1:10" x14ac:dyDescent="0.25">
      <c r="A51" s="17">
        <v>48</v>
      </c>
      <c r="B51" s="18">
        <v>841</v>
      </c>
      <c r="C51" s="29" t="s">
        <v>3339</v>
      </c>
      <c r="D51" s="6">
        <f>'Wolf Lake Level Fund'!F9</f>
        <v>8000</v>
      </c>
      <c r="E51" s="6">
        <f>'Wolf Lake Level Fund'!F17</f>
        <v>8000</v>
      </c>
      <c r="F51" s="20">
        <f t="shared" si="0"/>
        <v>0</v>
      </c>
      <c r="G51" s="20"/>
      <c r="H51" s="20">
        <f>'Wolf Lake Level Fund'!F6</f>
        <v>8000</v>
      </c>
      <c r="I51" s="20"/>
      <c r="J51" s="7">
        <f>'Wolf Lake Level Fund'!F7</f>
        <v>0</v>
      </c>
    </row>
    <row r="52" spans="1:10" ht="14.45" customHeight="1" x14ac:dyDescent="0.25">
      <c r="A52" s="17">
        <v>49</v>
      </c>
      <c r="B52" s="18">
        <v>842</v>
      </c>
      <c r="C52" s="29" t="s">
        <v>3340</v>
      </c>
      <c r="D52" s="6">
        <f>'Big Star Lake Level Fund'!F12</f>
        <v>2000</v>
      </c>
      <c r="E52" s="6">
        <f>'Big Star Lake Level Fund'!F27</f>
        <v>2000</v>
      </c>
      <c r="F52" s="20">
        <f t="shared" si="0"/>
        <v>0</v>
      </c>
      <c r="G52" s="20"/>
      <c r="H52" s="20">
        <f>'Big Star Lake Level Fund'!F9</f>
        <v>2000</v>
      </c>
      <c r="I52" s="20"/>
      <c r="J52" s="7">
        <v>0</v>
      </c>
    </row>
    <row r="53" spans="1:10" ht="15.75" thickBot="1" x14ac:dyDescent="0.3">
      <c r="A53" s="17">
        <v>50</v>
      </c>
      <c r="B53" s="18">
        <v>891</v>
      </c>
      <c r="C53" s="29" t="s">
        <v>3343</v>
      </c>
      <c r="D53" s="6">
        <f>SUM('Wolf Lake Bond Debt Fund'!F8)</f>
        <v>47798</v>
      </c>
      <c r="E53" s="8">
        <f>SUM('Wolf Lake Bond Debt Fund'!F15)</f>
        <v>47798</v>
      </c>
      <c r="F53" s="20">
        <f t="shared" si="0"/>
        <v>0</v>
      </c>
      <c r="G53" s="30"/>
      <c r="H53" s="20">
        <f>'Wolf Lake Bond Debt Fund'!F6</f>
        <v>0</v>
      </c>
      <c r="I53" s="30"/>
      <c r="J53" s="7">
        <v>0</v>
      </c>
    </row>
    <row r="54" spans="1:10" ht="16.5" thickTop="1" thickBot="1" x14ac:dyDescent="0.3">
      <c r="A54" s="10"/>
      <c r="B54" s="11"/>
      <c r="C54" s="12"/>
      <c r="D54" s="13">
        <f>SUM(D4:D53)</f>
        <v>21851984</v>
      </c>
      <c r="E54" s="14">
        <f>SUM(E4:E53)</f>
        <v>21851984</v>
      </c>
      <c r="F54" s="15">
        <f>D54-E54</f>
        <v>0</v>
      </c>
      <c r="G54" s="16"/>
      <c r="H54" s="56">
        <f>SUM(H4:H53)</f>
        <v>791315</v>
      </c>
      <c r="I54" s="57"/>
      <c r="J54" s="58">
        <f>SUM(J4:J53)</f>
        <v>532100</v>
      </c>
    </row>
  </sheetData>
  <sheetProtection algorithmName="SHA-512" hashValue="4US01m11OAugwBeiVnF9rgKJOzzTwf3FwxWsicruDvO7sFy/5UEBef6tTrzpKd97yAkrKaJfyYoY5Z/PUP6ZZQ==" saltValue="Xt0uTRY9lA93SQx2/y+93A==" spinCount="100000" sheet="1" objects="1" scenarios="1"/>
  <mergeCells count="2">
    <mergeCell ref="D1:J1"/>
    <mergeCell ref="D2:E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58B6-44CA-442B-B5D6-AE530D6490B6}">
  <sheetPr>
    <tabColor rgb="FFFFFF00"/>
  </sheetPr>
  <dimension ref="A1:F22"/>
  <sheetViews>
    <sheetView zoomScale="75" zoomScaleNormal="75" workbookViewId="0">
      <selection activeCell="K14" sqref="K14"/>
    </sheetView>
  </sheetViews>
  <sheetFormatPr defaultRowHeight="15" x14ac:dyDescent="0.25"/>
  <cols>
    <col min="1" max="1" width="25" customWidth="1"/>
    <col min="2" max="2" width="34.7109375" customWidth="1"/>
    <col min="3" max="3" width="16.7109375" customWidth="1"/>
    <col min="4" max="4" width="17" customWidth="1"/>
    <col min="5" max="5" width="16" customWidth="1"/>
    <col min="6" max="6" width="20.14062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3613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3614</v>
      </c>
      <c r="B4" s="1" t="s">
        <v>1760</v>
      </c>
      <c r="C4" s="3">
        <v>0</v>
      </c>
      <c r="D4" s="3">
        <v>76048</v>
      </c>
      <c r="E4" s="3">
        <v>3024</v>
      </c>
      <c r="F4" s="3">
        <v>6048</v>
      </c>
    </row>
    <row r="5" spans="1:6" x14ac:dyDescent="0.25">
      <c r="A5" s="1" t="s">
        <v>3615</v>
      </c>
      <c r="B5" s="1" t="s">
        <v>253</v>
      </c>
      <c r="C5" s="3">
        <v>0</v>
      </c>
      <c r="D5" s="3">
        <v>0</v>
      </c>
      <c r="E5" s="3">
        <v>0</v>
      </c>
      <c r="F5" s="3">
        <v>10000</v>
      </c>
    </row>
    <row r="6" spans="1:6" ht="15.75" thickBot="1" x14ac:dyDescent="0.3">
      <c r="A6" s="1" t="s">
        <v>3616</v>
      </c>
      <c r="B6" s="1" t="s">
        <v>255</v>
      </c>
      <c r="C6" s="3">
        <v>10000</v>
      </c>
      <c r="D6" s="3">
        <v>0</v>
      </c>
      <c r="E6" s="3">
        <v>0</v>
      </c>
      <c r="F6" s="3">
        <v>0</v>
      </c>
    </row>
    <row r="7" spans="1:6" ht="15.75" thickTop="1" x14ac:dyDescent="0.25">
      <c r="A7" s="69" t="s">
        <v>371</v>
      </c>
      <c r="B7" s="68"/>
      <c r="C7" s="70">
        <v>10000</v>
      </c>
      <c r="D7" s="70">
        <v>76048</v>
      </c>
      <c r="E7" s="70">
        <v>3024</v>
      </c>
      <c r="F7" s="70">
        <f>SUM(F4:F6)</f>
        <v>16048</v>
      </c>
    </row>
    <row r="8" spans="1:6" x14ac:dyDescent="0.25">
      <c r="A8" s="67"/>
      <c r="B8" s="67"/>
      <c r="C8" s="67"/>
      <c r="D8" s="67"/>
      <c r="E8" s="67"/>
      <c r="F8" s="67"/>
    </row>
    <row r="9" spans="1:6" x14ac:dyDescent="0.25">
      <c r="A9" s="72" t="s">
        <v>372</v>
      </c>
      <c r="B9" s="71"/>
      <c r="C9" s="71"/>
      <c r="D9" s="71"/>
      <c r="E9" s="71"/>
      <c r="F9" s="71"/>
    </row>
    <row r="10" spans="1:6" x14ac:dyDescent="0.25">
      <c r="A10" s="1" t="s">
        <v>3617</v>
      </c>
      <c r="B10" s="1" t="s">
        <v>416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 s="1" t="s">
        <v>3618</v>
      </c>
      <c r="B11" s="1" t="s">
        <v>656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 s="1" t="s">
        <v>3619</v>
      </c>
      <c r="B12" s="1" t="s">
        <v>456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1" t="s">
        <v>3620</v>
      </c>
      <c r="B13" s="1" t="s">
        <v>424</v>
      </c>
      <c r="C13" s="3">
        <v>2419</v>
      </c>
      <c r="D13" s="3">
        <v>3629</v>
      </c>
      <c r="E13" s="3">
        <v>3629</v>
      </c>
      <c r="F13" s="3">
        <v>6048</v>
      </c>
    </row>
    <row r="14" spans="1:6" x14ac:dyDescent="0.25">
      <c r="A14" s="1" t="s">
        <v>3621</v>
      </c>
      <c r="B14" s="1" t="s">
        <v>1390</v>
      </c>
      <c r="C14" s="3">
        <v>0</v>
      </c>
      <c r="D14" s="3">
        <v>62419</v>
      </c>
      <c r="E14" s="3">
        <v>0</v>
      </c>
      <c r="F14" s="3">
        <v>0</v>
      </c>
    </row>
    <row r="15" spans="1:6" x14ac:dyDescent="0.25">
      <c r="A15" s="1" t="s">
        <v>3622</v>
      </c>
      <c r="B15" s="1" t="s">
        <v>438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 s="1" t="s">
        <v>3623</v>
      </c>
      <c r="B16" s="1" t="s">
        <v>488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1" t="s">
        <v>3624</v>
      </c>
      <c r="B17" s="1" t="s">
        <v>440</v>
      </c>
      <c r="C17" s="3">
        <v>0</v>
      </c>
      <c r="D17" s="3">
        <v>0</v>
      </c>
      <c r="E17" s="3">
        <v>0</v>
      </c>
      <c r="F17" s="3">
        <v>0</v>
      </c>
    </row>
    <row r="18" spans="1:6" ht="15.75" thickBot="1" x14ac:dyDescent="0.3">
      <c r="A18" s="1" t="s">
        <v>3625</v>
      </c>
      <c r="B18" s="1" t="s">
        <v>1460</v>
      </c>
      <c r="C18" s="3">
        <v>0</v>
      </c>
      <c r="D18" s="3">
        <v>10000</v>
      </c>
      <c r="E18" s="3">
        <v>0</v>
      </c>
      <c r="F18" s="3">
        <v>10000</v>
      </c>
    </row>
    <row r="19" spans="1:6" ht="15.75" thickTop="1" x14ac:dyDescent="0.25">
      <c r="A19" s="69" t="s">
        <v>1471</v>
      </c>
      <c r="B19" s="68"/>
      <c r="C19" s="70">
        <v>2419</v>
      </c>
      <c r="D19" s="70">
        <v>76048</v>
      </c>
      <c r="E19" s="70">
        <v>3629</v>
      </c>
      <c r="F19" s="70">
        <f>SUM(F10:F18)</f>
        <v>16048</v>
      </c>
    </row>
    <row r="20" spans="1:6" ht="15.75" thickBot="1" x14ac:dyDescent="0.3">
      <c r="A20" s="67"/>
      <c r="B20" s="67"/>
      <c r="C20" s="67"/>
      <c r="D20" s="67"/>
      <c r="E20" s="67"/>
      <c r="F20" s="67"/>
    </row>
    <row r="21" spans="1:6" ht="16.5" thickTop="1" thickBot="1" x14ac:dyDescent="0.3">
      <c r="A21" s="73" t="s">
        <v>3626</v>
      </c>
      <c r="B21" s="73" t="s">
        <v>3626</v>
      </c>
      <c r="C21" s="74">
        <v>7581</v>
      </c>
      <c r="D21" s="74">
        <v>0</v>
      </c>
      <c r="E21" s="74">
        <v>-605</v>
      </c>
      <c r="F21" s="74">
        <f>SUM(F7-F19)</f>
        <v>0</v>
      </c>
    </row>
    <row r="22" spans="1:6" ht="15.75" thickTop="1" x14ac:dyDescent="0.25"/>
  </sheetData>
  <sheetProtection algorithmName="SHA-512" hashValue="YUB0CTSae0lDmUCKI2iV/f4BZPjwbkZkPGfKRYm0RIX+mt2G0z1BjdytSBIdosI1JR+mtF9eAqnmkE5A7O4AOg==" saltValue="NJdl3+WpZT6H4XGtxvPSWA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A00FC-CD9C-46EC-A2A8-98072DB10671}">
  <sheetPr>
    <tabColor rgb="FFFFFF00"/>
  </sheetPr>
  <dimension ref="A1:F17"/>
  <sheetViews>
    <sheetView zoomScale="75" zoomScaleNormal="75" workbookViewId="0">
      <selection activeCell="K9" sqref="K9"/>
    </sheetView>
  </sheetViews>
  <sheetFormatPr defaultRowHeight="15" x14ac:dyDescent="0.25"/>
  <cols>
    <col min="1" max="1" width="20.140625" customWidth="1"/>
    <col min="2" max="2" width="23.85546875" customWidth="1"/>
    <col min="3" max="3" width="12" customWidth="1"/>
    <col min="4" max="4" width="12.85546875" customWidth="1"/>
    <col min="5" max="5" width="18.140625" customWidth="1"/>
    <col min="6" max="6" width="16.570312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3456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3457</v>
      </c>
      <c r="B4" s="1" t="s">
        <v>3458</v>
      </c>
      <c r="C4" s="3">
        <v>189332.46</v>
      </c>
      <c r="D4" s="3">
        <v>106676</v>
      </c>
      <c r="E4" s="3">
        <v>66544.23</v>
      </c>
      <c r="F4" s="3">
        <v>131107</v>
      </c>
    </row>
    <row r="5" spans="1:6" x14ac:dyDescent="0.25">
      <c r="A5" s="1" t="s">
        <v>3459</v>
      </c>
      <c r="B5" s="1" t="s">
        <v>253</v>
      </c>
      <c r="C5" s="3">
        <v>0</v>
      </c>
      <c r="D5" s="3">
        <v>0</v>
      </c>
      <c r="E5" s="3">
        <v>0</v>
      </c>
      <c r="F5" s="3">
        <v>0</v>
      </c>
    </row>
    <row r="6" spans="1:6" ht="15.75" thickBot="1" x14ac:dyDescent="0.3">
      <c r="A6" s="1" t="s">
        <v>3460</v>
      </c>
      <c r="B6" s="1" t="s">
        <v>255</v>
      </c>
      <c r="C6" s="3">
        <v>45000</v>
      </c>
      <c r="D6" s="3">
        <v>50192</v>
      </c>
      <c r="E6" s="3">
        <v>25192</v>
      </c>
      <c r="F6" s="3">
        <v>50000</v>
      </c>
    </row>
    <row r="7" spans="1:6" ht="15.75" thickTop="1" x14ac:dyDescent="0.25">
      <c r="A7" s="69" t="s">
        <v>371</v>
      </c>
      <c r="B7" s="68"/>
      <c r="C7" s="70">
        <v>234332.46</v>
      </c>
      <c r="D7" s="70">
        <v>156868</v>
      </c>
      <c r="E7" s="70">
        <v>91736.23</v>
      </c>
      <c r="F7" s="70">
        <f>SUM(F4:F6)</f>
        <v>181107</v>
      </c>
    </row>
    <row r="8" spans="1:6" x14ac:dyDescent="0.25">
      <c r="A8" s="67"/>
      <c r="B8" s="67"/>
      <c r="C8" s="67"/>
      <c r="D8" s="67"/>
      <c r="E8" s="67"/>
      <c r="F8" s="67"/>
    </row>
    <row r="9" spans="1:6" x14ac:dyDescent="0.25">
      <c r="A9" s="72" t="s">
        <v>372</v>
      </c>
      <c r="B9" s="71"/>
      <c r="C9" s="71"/>
      <c r="D9" s="71"/>
      <c r="E9" s="71"/>
      <c r="F9" s="71"/>
    </row>
    <row r="10" spans="1:6" x14ac:dyDescent="0.25">
      <c r="A10" s="1" t="s">
        <v>3461</v>
      </c>
      <c r="B10" s="1" t="s">
        <v>1470</v>
      </c>
      <c r="C10" s="3">
        <v>0</v>
      </c>
      <c r="D10" s="3">
        <v>11223</v>
      </c>
      <c r="E10" s="3">
        <v>0</v>
      </c>
      <c r="F10" s="3">
        <v>3769</v>
      </c>
    </row>
    <row r="11" spans="1:6" x14ac:dyDescent="0.25">
      <c r="A11" s="1" t="s">
        <v>3462</v>
      </c>
      <c r="B11" s="1" t="s">
        <v>577</v>
      </c>
      <c r="C11" s="3">
        <v>1102.54</v>
      </c>
      <c r="D11" s="3">
        <v>2500</v>
      </c>
      <c r="E11" s="3">
        <v>559.32000000000005</v>
      </c>
      <c r="F11" s="3">
        <v>3338</v>
      </c>
    </row>
    <row r="12" spans="1:6" x14ac:dyDescent="0.25">
      <c r="A12" s="1" t="s">
        <v>3463</v>
      </c>
      <c r="B12" s="1" t="s">
        <v>3464</v>
      </c>
      <c r="C12" s="3">
        <v>137163</v>
      </c>
      <c r="D12" s="3">
        <v>118545</v>
      </c>
      <c r="E12" s="3">
        <v>86881</v>
      </c>
      <c r="F12" s="3">
        <v>120000</v>
      </c>
    </row>
    <row r="13" spans="1:6" ht="15.75" thickBot="1" x14ac:dyDescent="0.3">
      <c r="A13" s="1" t="s">
        <v>3465</v>
      </c>
      <c r="B13" s="1" t="s">
        <v>930</v>
      </c>
      <c r="C13" s="3">
        <v>98400</v>
      </c>
      <c r="D13" s="3">
        <v>24600</v>
      </c>
      <c r="E13" s="3">
        <v>24600</v>
      </c>
      <c r="F13" s="3">
        <v>54000</v>
      </c>
    </row>
    <row r="14" spans="1:6" ht="15.75" thickTop="1" x14ac:dyDescent="0.25">
      <c r="A14" s="69" t="s">
        <v>1471</v>
      </c>
      <c r="B14" s="68"/>
      <c r="C14" s="70">
        <v>236665.54</v>
      </c>
      <c r="D14" s="70">
        <v>156868</v>
      </c>
      <c r="E14" s="70">
        <v>112040.32000000001</v>
      </c>
      <c r="F14" s="70">
        <f>SUM(F10:F13)</f>
        <v>181107</v>
      </c>
    </row>
    <row r="15" spans="1:6" ht="15.75" thickBot="1" x14ac:dyDescent="0.3">
      <c r="A15" s="67"/>
      <c r="B15" s="67"/>
      <c r="C15" s="67"/>
      <c r="D15" s="67"/>
      <c r="E15" s="67"/>
      <c r="F15" s="67"/>
    </row>
    <row r="16" spans="1:6" ht="16.5" thickTop="1" thickBot="1" x14ac:dyDescent="0.3">
      <c r="A16" s="73" t="s">
        <v>3466</v>
      </c>
      <c r="B16" s="73" t="s">
        <v>3466</v>
      </c>
      <c r="C16" s="74">
        <v>-2333.0800000000163</v>
      </c>
      <c r="D16" s="74">
        <v>0</v>
      </c>
      <c r="E16" s="74">
        <v>-20304.090000000011</v>
      </c>
      <c r="F16" s="74">
        <f>SUM(F7-F14)</f>
        <v>0</v>
      </c>
    </row>
    <row r="17" ht="15.75" thickTop="1" x14ac:dyDescent="0.25"/>
  </sheetData>
  <sheetProtection algorithmName="SHA-512" hashValue="D1LXb6TbvBvRc0o7lyl42qw7iD+FoDhcvEofX1DLkAk2cl8kRl+r7Y667cxLj9C7/cXhgpS4X7epoz0OJ9PzSQ==" saltValue="PZ4LagaTnhnY4TjTYA/l9g==" spinCount="100000" sheet="1" objects="1" scenario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71551-AF9B-4374-B856-BB52F928A306}">
  <sheetPr>
    <tabColor rgb="FFFFFF00"/>
  </sheetPr>
  <dimension ref="A1:G112"/>
  <sheetViews>
    <sheetView zoomScale="75" zoomScaleNormal="75" workbookViewId="0">
      <selection activeCell="Q16" sqref="Q16"/>
    </sheetView>
  </sheetViews>
  <sheetFormatPr defaultRowHeight="15" x14ac:dyDescent="0.25"/>
  <cols>
    <col min="1" max="1" width="22.7109375" customWidth="1"/>
    <col min="2" max="2" width="40.7109375" bestFit="1" customWidth="1"/>
    <col min="3" max="3" width="16" customWidth="1"/>
    <col min="4" max="4" width="23.140625" customWidth="1"/>
    <col min="5" max="5" width="21" customWidth="1"/>
    <col min="6" max="6" width="17.42578125" customWidth="1"/>
  </cols>
  <sheetData>
    <row r="1" spans="1:7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</row>
    <row r="2" spans="1:7" x14ac:dyDescent="0.25">
      <c r="A2" s="72" t="s">
        <v>3467</v>
      </c>
      <c r="B2" s="71"/>
      <c r="C2" s="71"/>
      <c r="D2" s="71"/>
      <c r="E2" s="71"/>
      <c r="F2" s="71"/>
      <c r="G2" s="2"/>
    </row>
    <row r="3" spans="1:7" x14ac:dyDescent="0.25">
      <c r="A3" s="72" t="s">
        <v>2</v>
      </c>
      <c r="B3" s="71"/>
      <c r="C3" s="71"/>
      <c r="D3" s="71"/>
      <c r="E3" s="71"/>
      <c r="F3" s="71"/>
      <c r="G3" s="2"/>
    </row>
    <row r="4" spans="1:7" x14ac:dyDescent="0.25">
      <c r="A4" s="1" t="s">
        <v>2133</v>
      </c>
      <c r="B4" s="1" t="s">
        <v>2134</v>
      </c>
      <c r="C4" s="3">
        <v>134380.45000000001</v>
      </c>
      <c r="D4" s="3">
        <v>134000</v>
      </c>
      <c r="E4" s="3">
        <v>99379.28</v>
      </c>
      <c r="F4" s="3">
        <v>120500</v>
      </c>
    </row>
    <row r="5" spans="1:7" x14ac:dyDescent="0.25">
      <c r="A5" s="1" t="s">
        <v>2135</v>
      </c>
      <c r="B5" s="1" t="s">
        <v>2136</v>
      </c>
      <c r="C5" s="3">
        <v>110183</v>
      </c>
      <c r="D5" s="3">
        <v>101000</v>
      </c>
      <c r="E5" s="3">
        <v>82737</v>
      </c>
      <c r="F5" s="3">
        <v>105000</v>
      </c>
    </row>
    <row r="6" spans="1:7" x14ac:dyDescent="0.25">
      <c r="A6" s="1" t="s">
        <v>2137</v>
      </c>
      <c r="B6" s="1" t="s">
        <v>2138</v>
      </c>
      <c r="C6" s="3">
        <v>89106.5</v>
      </c>
      <c r="D6" s="3">
        <v>87000</v>
      </c>
      <c r="E6" s="3">
        <v>62225</v>
      </c>
      <c r="F6" s="3">
        <v>80000</v>
      </c>
    </row>
    <row r="7" spans="1:7" x14ac:dyDescent="0.25">
      <c r="A7" s="1" t="s">
        <v>2139</v>
      </c>
      <c r="B7" s="1" t="s">
        <v>2140</v>
      </c>
      <c r="C7" s="3">
        <v>39333</v>
      </c>
      <c r="D7" s="3">
        <v>38000</v>
      </c>
      <c r="E7" s="3">
        <v>28621</v>
      </c>
      <c r="F7" s="3">
        <v>35000</v>
      </c>
    </row>
    <row r="8" spans="1:7" x14ac:dyDescent="0.25">
      <c r="A8" s="1" t="s">
        <v>2141</v>
      </c>
      <c r="B8" s="1" t="s">
        <v>2142</v>
      </c>
      <c r="C8" s="3">
        <v>10547.4</v>
      </c>
      <c r="D8" s="3">
        <v>10500</v>
      </c>
      <c r="E8" s="3">
        <v>5764</v>
      </c>
      <c r="F8" s="3">
        <v>8500</v>
      </c>
    </row>
    <row r="9" spans="1:7" x14ac:dyDescent="0.25">
      <c r="A9" s="1" t="s">
        <v>2143</v>
      </c>
      <c r="B9" s="1" t="s">
        <v>2144</v>
      </c>
      <c r="C9" s="3">
        <v>4</v>
      </c>
      <c r="D9" s="3">
        <v>100</v>
      </c>
      <c r="E9" s="3">
        <v>58.15</v>
      </c>
      <c r="F9" s="3">
        <v>100</v>
      </c>
    </row>
    <row r="10" spans="1:7" x14ac:dyDescent="0.25">
      <c r="A10" s="1" t="s">
        <v>2145</v>
      </c>
      <c r="B10" s="1" t="s">
        <v>2146</v>
      </c>
      <c r="C10" s="3">
        <v>125</v>
      </c>
      <c r="D10" s="3">
        <v>1000</v>
      </c>
      <c r="E10" s="3">
        <v>1440.63</v>
      </c>
      <c r="F10" s="3">
        <v>1500</v>
      </c>
    </row>
    <row r="11" spans="1:7" x14ac:dyDescent="0.25">
      <c r="A11" s="1" t="s">
        <v>2147</v>
      </c>
      <c r="B11" s="1" t="s">
        <v>2148</v>
      </c>
      <c r="C11" s="3">
        <v>825</v>
      </c>
      <c r="D11" s="3">
        <v>1500</v>
      </c>
      <c r="E11" s="3">
        <v>1350</v>
      </c>
      <c r="F11" s="3">
        <v>1500</v>
      </c>
    </row>
    <row r="12" spans="1:7" x14ac:dyDescent="0.25">
      <c r="A12" s="1" t="s">
        <v>2149</v>
      </c>
      <c r="B12" s="1" t="s">
        <v>2150</v>
      </c>
      <c r="C12" s="3">
        <v>71885.399999999994</v>
      </c>
      <c r="D12" s="3">
        <v>50000</v>
      </c>
      <c r="E12" s="3">
        <v>47228.89</v>
      </c>
      <c r="F12" s="3">
        <v>56000</v>
      </c>
    </row>
    <row r="13" spans="1:7" x14ac:dyDescent="0.25">
      <c r="A13" s="1" t="s">
        <v>2151</v>
      </c>
      <c r="B13" s="1" t="s">
        <v>306</v>
      </c>
      <c r="C13" s="3">
        <v>0</v>
      </c>
      <c r="D13" s="3">
        <v>0</v>
      </c>
      <c r="E13" s="3">
        <v>0</v>
      </c>
      <c r="F13" s="3">
        <v>0</v>
      </c>
    </row>
    <row r="14" spans="1:7" x14ac:dyDescent="0.25">
      <c r="A14" s="1" t="s">
        <v>2152</v>
      </c>
      <c r="B14" s="1" t="s">
        <v>2153</v>
      </c>
      <c r="C14" s="3">
        <v>451</v>
      </c>
      <c r="D14" s="3">
        <v>400</v>
      </c>
      <c r="E14" s="3">
        <v>514</v>
      </c>
      <c r="F14" s="3">
        <v>500</v>
      </c>
    </row>
    <row r="15" spans="1:7" x14ac:dyDescent="0.25">
      <c r="A15" s="1" t="s">
        <v>2154</v>
      </c>
      <c r="B15" s="1" t="s">
        <v>2155</v>
      </c>
      <c r="C15" s="3">
        <v>7016.14</v>
      </c>
      <c r="D15" s="3">
        <v>5340</v>
      </c>
      <c r="E15" s="3">
        <v>5097.6899999999996</v>
      </c>
      <c r="F15" s="3">
        <v>6363</v>
      </c>
    </row>
    <row r="16" spans="1:7" x14ac:dyDescent="0.25">
      <c r="A16" s="1" t="s">
        <v>2156</v>
      </c>
      <c r="B16" s="1" t="s">
        <v>2157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1" t="s">
        <v>2158</v>
      </c>
      <c r="B17" s="1" t="s">
        <v>212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 s="1" t="s">
        <v>2159</v>
      </c>
      <c r="B18" s="1" t="s">
        <v>253</v>
      </c>
      <c r="C18" s="3">
        <v>0</v>
      </c>
      <c r="D18" s="3">
        <v>0</v>
      </c>
      <c r="E18" s="3">
        <v>0</v>
      </c>
      <c r="F18" s="3">
        <v>14000</v>
      </c>
    </row>
    <row r="19" spans="1:6" x14ac:dyDescent="0.25">
      <c r="A19" s="1" t="s">
        <v>2160</v>
      </c>
      <c r="B19" s="1" t="s">
        <v>2161</v>
      </c>
      <c r="C19" s="3">
        <v>0</v>
      </c>
      <c r="D19" s="3">
        <v>0</v>
      </c>
      <c r="E19" s="3">
        <v>0</v>
      </c>
      <c r="F19" s="3">
        <v>0</v>
      </c>
    </row>
    <row r="20" spans="1:6" ht="15.75" thickBot="1" x14ac:dyDescent="0.3">
      <c r="A20" s="1" t="s">
        <v>2162</v>
      </c>
      <c r="B20" s="1" t="s">
        <v>2163</v>
      </c>
      <c r="C20" s="3">
        <v>0</v>
      </c>
      <c r="D20" s="3">
        <v>0</v>
      </c>
      <c r="E20" s="3">
        <v>0</v>
      </c>
      <c r="F20" s="3">
        <v>0</v>
      </c>
    </row>
    <row r="21" spans="1:6" ht="15.75" thickTop="1" x14ac:dyDescent="0.25">
      <c r="A21" s="69" t="s">
        <v>371</v>
      </c>
      <c r="B21" s="68"/>
      <c r="C21" s="70">
        <v>463856.89</v>
      </c>
      <c r="D21" s="70">
        <v>428840</v>
      </c>
      <c r="E21" s="70">
        <v>334415.64000000007</v>
      </c>
      <c r="F21" s="70">
        <f>SUM(F4:F20)</f>
        <v>428963</v>
      </c>
    </row>
    <row r="22" spans="1:6" x14ac:dyDescent="0.25">
      <c r="A22" s="67"/>
      <c r="B22" s="67"/>
      <c r="C22" s="67"/>
      <c r="D22" s="67"/>
      <c r="E22" s="67"/>
      <c r="F22" s="67"/>
    </row>
    <row r="23" spans="1:6" x14ac:dyDescent="0.25">
      <c r="A23" s="72" t="s">
        <v>372</v>
      </c>
      <c r="B23" s="71"/>
      <c r="C23" s="71"/>
      <c r="D23" s="71"/>
      <c r="E23" s="71"/>
      <c r="F23" s="71"/>
    </row>
    <row r="24" spans="1:6" x14ac:dyDescent="0.25">
      <c r="A24" s="1" t="s">
        <v>2164</v>
      </c>
      <c r="B24" s="1" t="s">
        <v>2165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 s="1" t="s">
        <v>2166</v>
      </c>
      <c r="B25" s="1" t="s">
        <v>2167</v>
      </c>
      <c r="C25" s="3">
        <v>45266.01</v>
      </c>
      <c r="D25" s="3">
        <v>53230</v>
      </c>
      <c r="E25" s="3">
        <v>39175.15</v>
      </c>
      <c r="F25" s="3">
        <v>55892</v>
      </c>
    </row>
    <row r="26" spans="1:6" x14ac:dyDescent="0.25">
      <c r="A26" s="1" t="s">
        <v>2168</v>
      </c>
      <c r="B26" s="1" t="s">
        <v>2169</v>
      </c>
      <c r="C26" s="3">
        <v>40929.65</v>
      </c>
      <c r="D26" s="3">
        <v>44607</v>
      </c>
      <c r="E26" s="3">
        <v>34560.75</v>
      </c>
      <c r="F26" s="3">
        <v>47901</v>
      </c>
    </row>
    <row r="27" spans="1:6" x14ac:dyDescent="0.25">
      <c r="A27" s="1" t="s">
        <v>2170</v>
      </c>
      <c r="B27" s="1" t="s">
        <v>2169</v>
      </c>
      <c r="C27" s="3">
        <v>42818.41</v>
      </c>
      <c r="D27" s="3">
        <v>45785</v>
      </c>
      <c r="E27" s="3">
        <v>35474.25</v>
      </c>
      <c r="F27" s="3">
        <v>47901</v>
      </c>
    </row>
    <row r="28" spans="1:6" x14ac:dyDescent="0.25">
      <c r="A28" s="1" t="s">
        <v>2171</v>
      </c>
      <c r="B28" s="1" t="s">
        <v>2172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 s="1" t="s">
        <v>2173</v>
      </c>
      <c r="B29" s="1" t="s">
        <v>382</v>
      </c>
      <c r="C29" s="3">
        <v>15676.71</v>
      </c>
      <c r="D29" s="3">
        <v>19298</v>
      </c>
      <c r="E29" s="3">
        <v>11805.89</v>
      </c>
      <c r="F29" s="3">
        <v>18655</v>
      </c>
    </row>
    <row r="30" spans="1:6" x14ac:dyDescent="0.25">
      <c r="A30" s="1" t="s">
        <v>2174</v>
      </c>
      <c r="B30" s="1" t="s">
        <v>2175</v>
      </c>
      <c r="C30" s="3">
        <v>21805.03</v>
      </c>
      <c r="D30" s="3">
        <v>22850</v>
      </c>
      <c r="E30" s="3">
        <v>17091.919999999998</v>
      </c>
      <c r="F30" s="3">
        <v>23993</v>
      </c>
    </row>
    <row r="31" spans="1:6" x14ac:dyDescent="0.25">
      <c r="A31" s="1" t="s">
        <v>2176</v>
      </c>
      <c r="B31" s="1" t="s">
        <v>2177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 s="1" t="s">
        <v>2178</v>
      </c>
      <c r="B32" s="1" t="s">
        <v>388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 s="1" t="s">
        <v>2179</v>
      </c>
      <c r="B33" s="1" t="s">
        <v>390</v>
      </c>
      <c r="C33" s="3">
        <v>550</v>
      </c>
      <c r="D33" s="3">
        <v>550</v>
      </c>
      <c r="E33" s="3">
        <v>550</v>
      </c>
      <c r="F33" s="3">
        <v>1000</v>
      </c>
    </row>
    <row r="34" spans="1:6" x14ac:dyDescent="0.25">
      <c r="A34" s="1" t="s">
        <v>2180</v>
      </c>
      <c r="B34" s="1" t="s">
        <v>2181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 s="1" t="s">
        <v>2182</v>
      </c>
      <c r="B35" s="1" t="s">
        <v>764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 s="1" t="s">
        <v>2183</v>
      </c>
      <c r="B36" s="1" t="s">
        <v>394</v>
      </c>
      <c r="C36" s="3">
        <v>12706.35</v>
      </c>
      <c r="D36" s="3">
        <v>14254</v>
      </c>
      <c r="E36" s="3">
        <v>10507.62</v>
      </c>
      <c r="F36" s="3">
        <v>14944</v>
      </c>
    </row>
    <row r="37" spans="1:6" x14ac:dyDescent="0.25">
      <c r="A37" s="1" t="s">
        <v>2184</v>
      </c>
      <c r="B37" s="1" t="s">
        <v>396</v>
      </c>
      <c r="C37" s="3">
        <v>28000.080000000002</v>
      </c>
      <c r="D37" s="3">
        <v>32000</v>
      </c>
      <c r="E37" s="3">
        <v>26666.6</v>
      </c>
      <c r="F37" s="3">
        <v>32000</v>
      </c>
    </row>
    <row r="38" spans="1:6" x14ac:dyDescent="0.25">
      <c r="A38" s="1" t="s">
        <v>2185</v>
      </c>
      <c r="B38" s="1" t="s">
        <v>398</v>
      </c>
      <c r="C38" s="3">
        <v>283.2</v>
      </c>
      <c r="D38" s="3">
        <v>284</v>
      </c>
      <c r="E38" s="3">
        <v>236</v>
      </c>
      <c r="F38" s="3">
        <v>284</v>
      </c>
    </row>
    <row r="39" spans="1:6" x14ac:dyDescent="0.25">
      <c r="A39" s="1" t="s">
        <v>2186</v>
      </c>
      <c r="B39" s="1" t="s">
        <v>400</v>
      </c>
      <c r="C39" s="3">
        <v>1043.1600000000001</v>
      </c>
      <c r="D39" s="3">
        <v>1109</v>
      </c>
      <c r="E39" s="3">
        <v>910.8</v>
      </c>
      <c r="F39" s="3">
        <v>1175</v>
      </c>
    </row>
    <row r="40" spans="1:6" x14ac:dyDescent="0.25">
      <c r="A40" s="1" t="s">
        <v>2187</v>
      </c>
      <c r="B40" s="1" t="s">
        <v>402</v>
      </c>
      <c r="C40" s="3">
        <v>850.08</v>
      </c>
      <c r="D40" s="3">
        <v>851</v>
      </c>
      <c r="E40" s="3">
        <v>732.5</v>
      </c>
      <c r="F40" s="3">
        <v>879</v>
      </c>
    </row>
    <row r="41" spans="1:6" x14ac:dyDescent="0.25">
      <c r="A41" s="1" t="s">
        <v>2188</v>
      </c>
      <c r="B41" s="1" t="s">
        <v>404</v>
      </c>
      <c r="C41" s="3">
        <v>193.56</v>
      </c>
      <c r="D41" s="3">
        <v>194</v>
      </c>
      <c r="E41" s="3">
        <v>161.30000000000001</v>
      </c>
      <c r="F41" s="3">
        <v>217</v>
      </c>
    </row>
    <row r="42" spans="1:6" x14ac:dyDescent="0.25">
      <c r="A42" s="1" t="s">
        <v>2189</v>
      </c>
      <c r="B42" s="1" t="s">
        <v>406</v>
      </c>
      <c r="C42" s="3">
        <v>16710.11</v>
      </c>
      <c r="D42" s="3">
        <v>18189</v>
      </c>
      <c r="E42" s="3">
        <v>13955.41</v>
      </c>
      <c r="F42" s="3">
        <v>19361</v>
      </c>
    </row>
    <row r="43" spans="1:6" x14ac:dyDescent="0.25">
      <c r="A43" s="1" t="s">
        <v>2190</v>
      </c>
      <c r="B43" s="1" t="s">
        <v>408</v>
      </c>
      <c r="C43" s="3">
        <v>1002.36</v>
      </c>
      <c r="D43" s="3">
        <v>1115</v>
      </c>
      <c r="E43" s="3">
        <v>832.06</v>
      </c>
      <c r="F43" s="3">
        <v>1167</v>
      </c>
    </row>
    <row r="44" spans="1:6" x14ac:dyDescent="0.25">
      <c r="A44" s="1" t="s">
        <v>2191</v>
      </c>
      <c r="B44" s="1" t="s">
        <v>410</v>
      </c>
      <c r="C44" s="3">
        <v>2623.14</v>
      </c>
      <c r="D44" s="3">
        <v>2464</v>
      </c>
      <c r="E44" s="3">
        <v>1774.75</v>
      </c>
      <c r="F44" s="3">
        <v>2561</v>
      </c>
    </row>
    <row r="45" spans="1:6" x14ac:dyDescent="0.25">
      <c r="A45" s="1" t="s">
        <v>2192</v>
      </c>
      <c r="B45" s="1" t="s">
        <v>412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 s="1" t="s">
        <v>2193</v>
      </c>
      <c r="B46" s="1" t="s">
        <v>414</v>
      </c>
      <c r="C46" s="3">
        <v>3120</v>
      </c>
      <c r="D46" s="3">
        <v>3120</v>
      </c>
      <c r="E46" s="3">
        <v>2600</v>
      </c>
      <c r="F46" s="3">
        <v>3120</v>
      </c>
    </row>
    <row r="47" spans="1:6" x14ac:dyDescent="0.25">
      <c r="A47" s="1" t="s">
        <v>2194</v>
      </c>
      <c r="B47" s="1" t="s">
        <v>416</v>
      </c>
      <c r="C47" s="3">
        <v>3005.35</v>
      </c>
      <c r="D47" s="3">
        <v>3000</v>
      </c>
      <c r="E47" s="3">
        <v>2342.15</v>
      </c>
      <c r="F47" s="3">
        <v>3000</v>
      </c>
    </row>
    <row r="48" spans="1:6" x14ac:dyDescent="0.25">
      <c r="A48" s="1" t="s">
        <v>2195</v>
      </c>
      <c r="B48" s="1" t="s">
        <v>2196</v>
      </c>
      <c r="C48" s="3">
        <v>429.82</v>
      </c>
      <c r="D48" s="3">
        <v>500</v>
      </c>
      <c r="E48" s="3">
        <v>0</v>
      </c>
      <c r="F48" s="3">
        <v>500</v>
      </c>
    </row>
    <row r="49" spans="1:6" x14ac:dyDescent="0.25">
      <c r="A49" s="1" t="s">
        <v>2197</v>
      </c>
      <c r="B49" s="1" t="s">
        <v>456</v>
      </c>
      <c r="C49" s="3">
        <v>1449.65</v>
      </c>
      <c r="D49" s="3">
        <v>1000</v>
      </c>
      <c r="E49" s="3">
        <v>590.27</v>
      </c>
      <c r="F49" s="3">
        <v>1000</v>
      </c>
    </row>
    <row r="50" spans="1:6" x14ac:dyDescent="0.25">
      <c r="A50" s="1" t="s">
        <v>2198</v>
      </c>
      <c r="B50" s="1" t="s">
        <v>458</v>
      </c>
      <c r="C50" s="3">
        <v>45000</v>
      </c>
      <c r="D50" s="3">
        <v>47250</v>
      </c>
      <c r="E50" s="3">
        <v>0</v>
      </c>
      <c r="F50" s="3">
        <v>49613</v>
      </c>
    </row>
    <row r="51" spans="1:6" x14ac:dyDescent="0.25">
      <c r="A51" s="1" t="s">
        <v>2199</v>
      </c>
      <c r="B51" s="1" t="s">
        <v>424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 s="1" t="s">
        <v>2200</v>
      </c>
      <c r="B52" s="1" t="s">
        <v>504</v>
      </c>
      <c r="C52" s="3">
        <v>4178</v>
      </c>
      <c r="D52" s="3">
        <v>4500</v>
      </c>
      <c r="E52" s="3">
        <v>0</v>
      </c>
      <c r="F52" s="3">
        <v>4500</v>
      </c>
    </row>
    <row r="53" spans="1:6" x14ac:dyDescent="0.25">
      <c r="A53" s="1" t="s">
        <v>2201</v>
      </c>
      <c r="B53" s="1" t="s">
        <v>2202</v>
      </c>
      <c r="C53" s="3">
        <v>49380</v>
      </c>
      <c r="D53" s="3">
        <v>47500</v>
      </c>
      <c r="E53" s="3">
        <v>34935</v>
      </c>
      <c r="F53" s="3">
        <v>41000</v>
      </c>
    </row>
    <row r="54" spans="1:6" x14ac:dyDescent="0.25">
      <c r="A54" s="1" t="s">
        <v>2203</v>
      </c>
      <c r="B54" s="1" t="s">
        <v>2204</v>
      </c>
      <c r="C54" s="3">
        <v>20080</v>
      </c>
      <c r="D54" s="3">
        <v>22760</v>
      </c>
      <c r="E54" s="3">
        <v>13560</v>
      </c>
      <c r="F54" s="3">
        <v>16500</v>
      </c>
    </row>
    <row r="55" spans="1:6" x14ac:dyDescent="0.25">
      <c r="A55" s="1" t="s">
        <v>2205</v>
      </c>
      <c r="B55" s="1" t="s">
        <v>2206</v>
      </c>
      <c r="C55" s="3">
        <v>32500</v>
      </c>
      <c r="D55" s="3">
        <v>28240</v>
      </c>
      <c r="E55" s="3">
        <v>21855</v>
      </c>
      <c r="F55" s="3">
        <v>26000</v>
      </c>
    </row>
    <row r="56" spans="1:6" x14ac:dyDescent="0.25">
      <c r="A56" s="1" t="s">
        <v>2207</v>
      </c>
      <c r="B56" s="1" t="s">
        <v>2208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 s="1" t="s">
        <v>2209</v>
      </c>
      <c r="B57" s="1" t="s">
        <v>2210</v>
      </c>
      <c r="C57" s="3">
        <v>160</v>
      </c>
      <c r="D57" s="3">
        <v>240</v>
      </c>
      <c r="E57" s="3">
        <v>160</v>
      </c>
      <c r="F57" s="3">
        <v>250</v>
      </c>
    </row>
    <row r="58" spans="1:6" x14ac:dyDescent="0.25">
      <c r="A58" s="1" t="s">
        <v>2211</v>
      </c>
      <c r="B58" s="1" t="s">
        <v>426</v>
      </c>
      <c r="C58" s="3">
        <v>135</v>
      </c>
      <c r="D58" s="3">
        <v>500</v>
      </c>
      <c r="E58" s="3">
        <v>270</v>
      </c>
      <c r="F58" s="3">
        <v>300</v>
      </c>
    </row>
    <row r="59" spans="1:6" x14ac:dyDescent="0.25">
      <c r="A59" s="1" t="s">
        <v>2212</v>
      </c>
      <c r="B59" s="1" t="s">
        <v>2213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 s="1" t="s">
        <v>2214</v>
      </c>
      <c r="B60" s="1" t="s">
        <v>794</v>
      </c>
      <c r="C60" s="3">
        <v>5000</v>
      </c>
      <c r="D60" s="3">
        <v>5000</v>
      </c>
      <c r="E60" s="3">
        <v>5000</v>
      </c>
      <c r="F60" s="3">
        <v>7000</v>
      </c>
    </row>
    <row r="61" spans="1:6" x14ac:dyDescent="0.25">
      <c r="A61" s="1" t="s">
        <v>2215</v>
      </c>
      <c r="B61" s="1" t="s">
        <v>796</v>
      </c>
      <c r="C61" s="3">
        <v>3000</v>
      </c>
      <c r="D61" s="3">
        <v>3000</v>
      </c>
      <c r="E61" s="3">
        <v>3000</v>
      </c>
      <c r="F61" s="3">
        <v>4000</v>
      </c>
    </row>
    <row r="62" spans="1:6" x14ac:dyDescent="0.25">
      <c r="A62" s="1" t="s">
        <v>2216</v>
      </c>
      <c r="B62" s="1" t="s">
        <v>430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 s="1" t="s">
        <v>2217</v>
      </c>
      <c r="B63" s="1" t="s">
        <v>432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 s="1" t="s">
        <v>2218</v>
      </c>
      <c r="B64" s="1" t="s">
        <v>434</v>
      </c>
      <c r="C64" s="3">
        <v>550</v>
      </c>
      <c r="D64" s="3">
        <v>600</v>
      </c>
      <c r="E64" s="3">
        <v>500</v>
      </c>
      <c r="F64" s="3">
        <v>600</v>
      </c>
    </row>
    <row r="65" spans="1:6" x14ac:dyDescent="0.25">
      <c r="A65" s="1" t="s">
        <v>2219</v>
      </c>
      <c r="B65" s="1" t="s">
        <v>801</v>
      </c>
      <c r="C65" s="3">
        <v>860.66</v>
      </c>
      <c r="D65" s="3">
        <v>1000</v>
      </c>
      <c r="E65" s="3">
        <v>508.9</v>
      </c>
      <c r="F65" s="3">
        <v>750</v>
      </c>
    </row>
    <row r="66" spans="1:6" x14ac:dyDescent="0.25">
      <c r="A66" s="1" t="s">
        <v>2220</v>
      </c>
      <c r="B66" s="1" t="s">
        <v>438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 s="1" t="s">
        <v>2221</v>
      </c>
      <c r="B67" s="1" t="s">
        <v>488</v>
      </c>
      <c r="C67" s="3">
        <v>450.84</v>
      </c>
      <c r="D67" s="3">
        <v>500</v>
      </c>
      <c r="E67" s="3">
        <v>264.8</v>
      </c>
      <c r="F67" s="3">
        <v>300</v>
      </c>
    </row>
    <row r="68" spans="1:6" x14ac:dyDescent="0.25">
      <c r="A68" s="1" t="s">
        <v>2222</v>
      </c>
      <c r="B68" s="1" t="s">
        <v>807</v>
      </c>
      <c r="C68" s="3">
        <v>2025.46</v>
      </c>
      <c r="D68" s="3">
        <v>2117</v>
      </c>
      <c r="E68" s="3">
        <v>1155.79</v>
      </c>
      <c r="F68" s="3">
        <v>1500</v>
      </c>
    </row>
    <row r="69" spans="1:6" x14ac:dyDescent="0.25">
      <c r="A69" s="1" t="s">
        <v>2223</v>
      </c>
      <c r="B69" s="1" t="s">
        <v>440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 s="1" t="s">
        <v>2224</v>
      </c>
      <c r="B70" s="1" t="s">
        <v>809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 s="1" t="s">
        <v>2225</v>
      </c>
      <c r="B71" s="1" t="s">
        <v>442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 s="1" t="s">
        <v>2226</v>
      </c>
      <c r="B72" s="1" t="s">
        <v>492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 s="1" t="s">
        <v>2227</v>
      </c>
      <c r="B73" s="1" t="s">
        <v>953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 s="1" t="s">
        <v>2228</v>
      </c>
      <c r="B74" s="1" t="s">
        <v>812</v>
      </c>
      <c r="C74" s="3">
        <v>179.36</v>
      </c>
      <c r="D74" s="3">
        <v>1133</v>
      </c>
      <c r="E74" s="3">
        <v>1133</v>
      </c>
      <c r="F74" s="3">
        <v>1000</v>
      </c>
    </row>
    <row r="75" spans="1:6" x14ac:dyDescent="0.25">
      <c r="A75" s="1" t="s">
        <v>2229</v>
      </c>
      <c r="B75" s="1" t="s">
        <v>444</v>
      </c>
      <c r="C75" s="3">
        <v>65</v>
      </c>
      <c r="D75" s="3">
        <v>100</v>
      </c>
      <c r="E75" s="3">
        <v>0</v>
      </c>
      <c r="F75" s="3">
        <v>100</v>
      </c>
    </row>
    <row r="76" spans="1:6" x14ac:dyDescent="0.25">
      <c r="A76" s="1" t="s">
        <v>2230</v>
      </c>
      <c r="B76" s="1" t="s">
        <v>1743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 s="1" t="s">
        <v>2231</v>
      </c>
      <c r="B77" s="1" t="s">
        <v>2232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 s="1" t="s">
        <v>2233</v>
      </c>
      <c r="B78" s="1" t="s">
        <v>2234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 s="1" t="s">
        <v>2235</v>
      </c>
      <c r="B79" s="1" t="s">
        <v>745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 s="1" t="s">
        <v>2236</v>
      </c>
      <c r="B80" s="1" t="s">
        <v>392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 s="1" t="s">
        <v>2237</v>
      </c>
      <c r="B81" s="1" t="s">
        <v>2238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 s="1" t="s">
        <v>2239</v>
      </c>
      <c r="B82" s="1" t="s">
        <v>2240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 s="1" t="s">
        <v>2241</v>
      </c>
      <c r="B83" s="1" t="s">
        <v>2181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 s="1" t="s">
        <v>2242</v>
      </c>
      <c r="B84" s="1" t="s">
        <v>2243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 s="1" t="s">
        <v>2244</v>
      </c>
      <c r="B85" s="1" t="s">
        <v>394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 s="1" t="s">
        <v>2245</v>
      </c>
      <c r="B86" s="1" t="s">
        <v>408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 s="1" t="s">
        <v>2246</v>
      </c>
      <c r="B87" s="1" t="s">
        <v>410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 s="1" t="s">
        <v>2247</v>
      </c>
      <c r="B88" s="1" t="s">
        <v>416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 s="1" t="s">
        <v>2248</v>
      </c>
      <c r="B89" s="1" t="s">
        <v>656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 s="1" t="s">
        <v>2249</v>
      </c>
      <c r="B90" s="1" t="s">
        <v>424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 s="1" t="s">
        <v>2250</v>
      </c>
      <c r="B91" s="1" t="s">
        <v>1390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 s="1" t="s">
        <v>2251</v>
      </c>
      <c r="B92" s="1" t="s">
        <v>426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 s="1" t="s">
        <v>2252</v>
      </c>
      <c r="B93" s="1" t="s">
        <v>2253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 s="1" t="s">
        <v>2254</v>
      </c>
      <c r="B94" s="1" t="s">
        <v>438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 s="1" t="s">
        <v>2255</v>
      </c>
      <c r="B95" s="1" t="s">
        <v>2256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 s="1" t="s">
        <v>2257</v>
      </c>
      <c r="B96" s="1" t="s">
        <v>2258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 s="1" t="s">
        <v>2259</v>
      </c>
      <c r="B97" s="1" t="s">
        <v>2260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 s="1" t="s">
        <v>2261</v>
      </c>
      <c r="B98" s="1" t="s">
        <v>2262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 s="1" t="s">
        <v>2263</v>
      </c>
      <c r="B99" s="1" t="s">
        <v>2264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 s="1" t="s">
        <v>2265</v>
      </c>
      <c r="B100" s="1" t="s">
        <v>440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 s="1" t="s">
        <v>2266</v>
      </c>
      <c r="B101" s="1" t="s">
        <v>2267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 s="1" t="s">
        <v>2268</v>
      </c>
      <c r="B102" s="1" t="s">
        <v>2269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 s="1" t="s">
        <v>2270</v>
      </c>
      <c r="B103" s="1" t="s">
        <v>444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 s="1" t="s">
        <v>2271</v>
      </c>
      <c r="B104" s="1" t="s">
        <v>1443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 s="1" t="s">
        <v>2272</v>
      </c>
      <c r="B105" s="1" t="s">
        <v>1445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 s="1" t="s">
        <v>2273</v>
      </c>
      <c r="B106" s="1" t="s">
        <v>1216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 s="1" t="s">
        <v>2274</v>
      </c>
      <c r="B107" s="1" t="s">
        <v>1449</v>
      </c>
      <c r="C107" s="3">
        <v>0</v>
      </c>
      <c r="D107" s="3">
        <v>0</v>
      </c>
      <c r="E107" s="3">
        <v>0</v>
      </c>
      <c r="F107" s="3">
        <v>0</v>
      </c>
    </row>
    <row r="108" spans="1:6" ht="15.75" thickBot="1" x14ac:dyDescent="0.3">
      <c r="A108" s="1" t="s">
        <v>2275</v>
      </c>
      <c r="B108" s="1" t="s">
        <v>1464</v>
      </c>
      <c r="C108" s="3">
        <v>0</v>
      </c>
      <c r="D108" s="3">
        <v>0</v>
      </c>
      <c r="E108" s="3">
        <v>0</v>
      </c>
      <c r="F108" s="3">
        <v>0</v>
      </c>
    </row>
    <row r="109" spans="1:6" ht="15.75" thickTop="1" x14ac:dyDescent="0.25">
      <c r="A109" s="69" t="s">
        <v>1471</v>
      </c>
      <c r="B109" s="68"/>
      <c r="C109" s="70">
        <v>402026.99</v>
      </c>
      <c r="D109" s="70">
        <v>428840</v>
      </c>
      <c r="E109" s="70">
        <v>282309.90999999992</v>
      </c>
      <c r="F109" s="70">
        <f>SUM(F24:F108)</f>
        <v>428963</v>
      </c>
    </row>
    <row r="110" spans="1:6" ht="15.75" thickBot="1" x14ac:dyDescent="0.3">
      <c r="A110" s="67"/>
      <c r="B110" s="67"/>
      <c r="C110" s="67"/>
      <c r="D110" s="67"/>
      <c r="E110" s="67"/>
      <c r="F110" s="67"/>
    </row>
    <row r="111" spans="1:6" ht="16.5" thickTop="1" thickBot="1" x14ac:dyDescent="0.3">
      <c r="A111" s="73" t="s">
        <v>3468</v>
      </c>
      <c r="B111" s="73" t="s">
        <v>3468</v>
      </c>
      <c r="C111" s="74">
        <v>61829.900000000023</v>
      </c>
      <c r="D111" s="74">
        <v>0</v>
      </c>
      <c r="E111" s="74">
        <v>52105.730000000156</v>
      </c>
      <c r="F111" s="74">
        <f>SUM(F21)-F109</f>
        <v>0</v>
      </c>
    </row>
    <row r="112" spans="1:6" ht="15.75" thickTop="1" x14ac:dyDescent="0.25"/>
  </sheetData>
  <sheetProtection algorithmName="SHA-512" hashValue="bF2nguc5uZLxlUwip8pD5d72Nh4I5UHUVkwEJjJC+6u2KuK9OjeD/R8E//e1x1El8X6DzqZlNZMOsMUzlTVCgw==" saltValue="oJ3hBIFUuc++Rl/U8DCj1Q==" spinCount="100000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0F0B-ECD8-4910-BAA7-FE86EDE3A894}">
  <sheetPr>
    <tabColor rgb="FFFFFF00"/>
  </sheetPr>
  <dimension ref="A1:F108"/>
  <sheetViews>
    <sheetView zoomScale="75" zoomScaleNormal="75" workbookViewId="0">
      <selection activeCell="H8" sqref="H8"/>
    </sheetView>
  </sheetViews>
  <sheetFormatPr defaultRowHeight="15" x14ac:dyDescent="0.25"/>
  <cols>
    <col min="1" max="1" width="28.7109375" customWidth="1"/>
    <col min="2" max="2" width="34.140625" bestFit="1" customWidth="1"/>
    <col min="3" max="3" width="20.42578125" customWidth="1"/>
    <col min="4" max="4" width="17.5703125" customWidth="1"/>
    <col min="5" max="5" width="20.5703125" customWidth="1"/>
    <col min="6" max="6" width="17.710937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ht="14.45" customHeight="1" x14ac:dyDescent="0.25">
      <c r="A2" s="72" t="s">
        <v>3469</v>
      </c>
      <c r="B2" s="71"/>
      <c r="C2" s="71"/>
      <c r="D2" s="71"/>
      <c r="E2" s="71"/>
      <c r="F2" s="71"/>
    </row>
    <row r="3" spans="1:6" ht="14.45" customHeight="1" x14ac:dyDescent="0.25">
      <c r="A3" s="72" t="s">
        <v>2</v>
      </c>
      <c r="B3" s="71"/>
      <c r="C3" s="71"/>
      <c r="D3" s="71"/>
      <c r="E3" s="71"/>
      <c r="F3" s="71"/>
    </row>
    <row r="4" spans="1:6" ht="14.45" customHeight="1" x14ac:dyDescent="0.25">
      <c r="A4" s="1" t="s">
        <v>2276</v>
      </c>
      <c r="B4" s="1" t="s">
        <v>3470</v>
      </c>
      <c r="C4" s="3">
        <v>1224237.25</v>
      </c>
      <c r="D4" s="3">
        <v>1287764</v>
      </c>
      <c r="E4" s="3">
        <v>1311898.17</v>
      </c>
      <c r="F4" s="3">
        <v>1355816</v>
      </c>
    </row>
    <row r="5" spans="1:6" ht="14.45" customHeight="1" x14ac:dyDescent="0.25">
      <c r="A5" s="1" t="s">
        <v>2277</v>
      </c>
      <c r="B5" s="1" t="s">
        <v>5</v>
      </c>
      <c r="C5" s="3">
        <v>0</v>
      </c>
      <c r="D5" s="3">
        <v>0</v>
      </c>
      <c r="E5" s="3">
        <v>0</v>
      </c>
      <c r="F5" s="3">
        <v>0</v>
      </c>
    </row>
    <row r="6" spans="1:6" ht="14.45" customHeight="1" x14ac:dyDescent="0.25">
      <c r="A6" s="1" t="s">
        <v>2278</v>
      </c>
      <c r="B6" s="1" t="s">
        <v>7</v>
      </c>
      <c r="C6" s="3">
        <v>0</v>
      </c>
      <c r="D6" s="3">
        <v>0</v>
      </c>
      <c r="E6" s="3">
        <v>0</v>
      </c>
      <c r="F6" s="3">
        <v>0</v>
      </c>
    </row>
    <row r="7" spans="1:6" ht="14.45" customHeight="1" x14ac:dyDescent="0.25">
      <c r="A7" s="1" t="s">
        <v>2279</v>
      </c>
      <c r="B7" s="1" t="s">
        <v>33</v>
      </c>
      <c r="C7" s="3">
        <v>0</v>
      </c>
      <c r="D7" s="3">
        <v>0</v>
      </c>
      <c r="E7" s="3">
        <v>0</v>
      </c>
      <c r="F7" s="3">
        <v>0</v>
      </c>
    </row>
    <row r="8" spans="1:6" ht="14.45" customHeight="1" x14ac:dyDescent="0.25">
      <c r="A8" s="1" t="s">
        <v>2280</v>
      </c>
      <c r="B8" s="1" t="s">
        <v>1760</v>
      </c>
      <c r="C8" s="3">
        <v>0</v>
      </c>
      <c r="D8" s="3">
        <v>0</v>
      </c>
      <c r="E8" s="3">
        <v>0</v>
      </c>
      <c r="F8" s="3">
        <v>0</v>
      </c>
    </row>
    <row r="9" spans="1:6" ht="14.45" customHeight="1" x14ac:dyDescent="0.25">
      <c r="A9" s="1" t="s">
        <v>2281</v>
      </c>
      <c r="B9" s="1" t="s">
        <v>1813</v>
      </c>
      <c r="C9" s="3">
        <v>0</v>
      </c>
      <c r="D9" s="3">
        <v>0</v>
      </c>
      <c r="E9" s="3">
        <v>0</v>
      </c>
      <c r="F9" s="3">
        <v>0</v>
      </c>
    </row>
    <row r="10" spans="1:6" ht="14.45" customHeight="1" x14ac:dyDescent="0.25">
      <c r="A10" s="1" t="s">
        <v>2282</v>
      </c>
      <c r="B10" s="1" t="s">
        <v>2283</v>
      </c>
      <c r="C10" s="3">
        <v>0</v>
      </c>
      <c r="D10" s="3">
        <v>0</v>
      </c>
      <c r="E10" s="3">
        <v>0</v>
      </c>
      <c r="F10" s="3">
        <v>0</v>
      </c>
    </row>
    <row r="11" spans="1:6" ht="14.45" customHeight="1" x14ac:dyDescent="0.25">
      <c r="A11" s="1" t="s">
        <v>3683</v>
      </c>
      <c r="B11" s="1" t="s">
        <v>1760</v>
      </c>
      <c r="C11" s="3">
        <v>0</v>
      </c>
      <c r="D11" s="3">
        <v>0</v>
      </c>
      <c r="E11" s="3">
        <v>869.61</v>
      </c>
      <c r="F11" s="3">
        <v>0</v>
      </c>
    </row>
    <row r="12" spans="1:6" ht="14.45" customHeight="1" x14ac:dyDescent="0.25">
      <c r="A12" s="1" t="s">
        <v>2284</v>
      </c>
      <c r="B12" s="1" t="s">
        <v>76</v>
      </c>
      <c r="C12" s="3">
        <v>7495.48</v>
      </c>
      <c r="D12" s="3">
        <v>3376</v>
      </c>
      <c r="E12" s="3">
        <v>7419.89</v>
      </c>
      <c r="F12" s="3">
        <v>2777</v>
      </c>
    </row>
    <row r="13" spans="1:6" ht="14.45" customHeight="1" x14ac:dyDescent="0.25">
      <c r="A13" s="1" t="s">
        <v>2285</v>
      </c>
      <c r="B13" s="1" t="s">
        <v>2286</v>
      </c>
      <c r="C13" s="3">
        <v>0</v>
      </c>
      <c r="D13" s="3">
        <v>0</v>
      </c>
      <c r="E13" s="3">
        <v>0</v>
      </c>
      <c r="F13" s="3">
        <v>0</v>
      </c>
    </row>
    <row r="14" spans="1:6" ht="14.45" customHeight="1" x14ac:dyDescent="0.25">
      <c r="A14" s="1" t="s">
        <v>2287</v>
      </c>
      <c r="B14" s="1" t="s">
        <v>2288</v>
      </c>
      <c r="C14" s="3">
        <v>0</v>
      </c>
      <c r="D14" s="3">
        <v>0</v>
      </c>
      <c r="E14" s="3">
        <v>0</v>
      </c>
      <c r="F14" s="3">
        <v>0</v>
      </c>
    </row>
    <row r="15" spans="1:6" ht="14.45" customHeight="1" x14ac:dyDescent="0.25">
      <c r="A15" s="1" t="s">
        <v>2289</v>
      </c>
      <c r="B15" s="1" t="s">
        <v>212</v>
      </c>
      <c r="C15" s="3">
        <v>2775.02</v>
      </c>
      <c r="D15" s="3">
        <v>0</v>
      </c>
      <c r="E15" s="3">
        <v>60.43</v>
      </c>
      <c r="F15" s="3">
        <v>0</v>
      </c>
    </row>
    <row r="16" spans="1:6" ht="14.45" customHeight="1" x14ac:dyDescent="0.25">
      <c r="A16" s="1" t="s">
        <v>2290</v>
      </c>
      <c r="B16" s="1" t="s">
        <v>3428</v>
      </c>
      <c r="C16" s="3">
        <v>0</v>
      </c>
      <c r="D16" s="3">
        <v>0</v>
      </c>
      <c r="E16" s="3">
        <v>0</v>
      </c>
      <c r="F16" s="3">
        <v>0</v>
      </c>
    </row>
    <row r="17" spans="1:6" ht="14.45" customHeight="1" x14ac:dyDescent="0.25">
      <c r="A17" s="1" t="s">
        <v>2291</v>
      </c>
      <c r="B17" s="1" t="s">
        <v>217</v>
      </c>
      <c r="C17" s="3">
        <v>0</v>
      </c>
      <c r="D17" s="3">
        <v>0</v>
      </c>
      <c r="E17" s="3">
        <v>0</v>
      </c>
      <c r="F17" s="3">
        <v>0</v>
      </c>
    </row>
    <row r="18" spans="1:6" ht="14.45" customHeight="1" x14ac:dyDescent="0.25">
      <c r="A18" s="1" t="s">
        <v>2292</v>
      </c>
      <c r="B18" s="1" t="s">
        <v>223</v>
      </c>
      <c r="C18" s="3">
        <v>0</v>
      </c>
      <c r="D18" s="3">
        <v>0</v>
      </c>
      <c r="E18" s="3">
        <v>0</v>
      </c>
      <c r="F18" s="3">
        <v>0</v>
      </c>
    </row>
    <row r="19" spans="1:6" ht="14.45" customHeight="1" x14ac:dyDescent="0.25">
      <c r="A19" s="1" t="s">
        <v>2293</v>
      </c>
      <c r="B19" s="1" t="s">
        <v>2294</v>
      </c>
      <c r="C19" s="3">
        <v>0</v>
      </c>
      <c r="D19" s="3">
        <v>0</v>
      </c>
      <c r="E19" s="3">
        <v>0</v>
      </c>
      <c r="F19" s="3">
        <v>0</v>
      </c>
    </row>
    <row r="20" spans="1:6" ht="14.45" customHeight="1" x14ac:dyDescent="0.25">
      <c r="A20" s="1" t="s">
        <v>2295</v>
      </c>
      <c r="B20" s="1" t="s">
        <v>2296</v>
      </c>
      <c r="C20" s="3">
        <v>0</v>
      </c>
      <c r="D20" s="3">
        <v>0</v>
      </c>
      <c r="E20" s="3">
        <v>0</v>
      </c>
      <c r="F20" s="3">
        <v>0</v>
      </c>
    </row>
    <row r="21" spans="1:6" ht="14.45" customHeight="1" x14ac:dyDescent="0.25">
      <c r="A21" s="1" t="s">
        <v>2297</v>
      </c>
      <c r="B21" s="1" t="s">
        <v>253</v>
      </c>
      <c r="C21" s="3">
        <v>0</v>
      </c>
      <c r="D21" s="3">
        <v>39935</v>
      </c>
      <c r="E21" s="3">
        <v>0</v>
      </c>
      <c r="F21" s="3">
        <v>0</v>
      </c>
    </row>
    <row r="22" spans="1:6" ht="14.45" customHeight="1" thickBot="1" x14ac:dyDescent="0.3">
      <c r="A22" s="1" t="s">
        <v>2298</v>
      </c>
      <c r="B22" s="1" t="s">
        <v>255</v>
      </c>
      <c r="C22" s="3">
        <v>32165</v>
      </c>
      <c r="D22" s="3">
        <v>43679</v>
      </c>
      <c r="E22" s="3">
        <v>0</v>
      </c>
      <c r="F22" s="3">
        <v>46099</v>
      </c>
    </row>
    <row r="23" spans="1:6" ht="14.45" customHeight="1" thickTop="1" x14ac:dyDescent="0.25">
      <c r="A23" s="69" t="s">
        <v>371</v>
      </c>
      <c r="B23" s="68"/>
      <c r="C23" s="70">
        <v>1266672.75</v>
      </c>
      <c r="D23" s="70">
        <v>1374754</v>
      </c>
      <c r="E23" s="70">
        <v>1320248.0999999999</v>
      </c>
      <c r="F23" s="70">
        <f>SUM(F4:F22)</f>
        <v>1404692</v>
      </c>
    </row>
    <row r="24" spans="1:6" ht="14.45" customHeight="1" x14ac:dyDescent="0.25">
      <c r="A24" s="67"/>
      <c r="B24" s="67"/>
      <c r="C24" s="67"/>
      <c r="D24" s="67"/>
      <c r="E24" s="67"/>
      <c r="F24" s="67"/>
    </row>
    <row r="25" spans="1:6" ht="14.45" customHeight="1" x14ac:dyDescent="0.25">
      <c r="A25" s="72" t="s">
        <v>372</v>
      </c>
      <c r="B25" s="71"/>
      <c r="C25" s="71"/>
      <c r="D25" s="71"/>
      <c r="E25" s="71"/>
      <c r="F25" s="71"/>
    </row>
    <row r="26" spans="1:6" ht="14.45" customHeight="1" x14ac:dyDescent="0.25">
      <c r="A26" s="1" t="s">
        <v>2299</v>
      </c>
      <c r="B26" s="1" t="s">
        <v>841</v>
      </c>
      <c r="C26" s="3">
        <v>0</v>
      </c>
      <c r="D26" s="3">
        <v>0</v>
      </c>
      <c r="E26" s="3">
        <v>0</v>
      </c>
      <c r="F26" s="3">
        <v>0</v>
      </c>
    </row>
    <row r="27" spans="1:6" ht="14.45" customHeight="1" x14ac:dyDescent="0.25">
      <c r="A27" s="1" t="s">
        <v>2300</v>
      </c>
      <c r="B27" s="1" t="s">
        <v>848</v>
      </c>
      <c r="C27" s="3">
        <v>0</v>
      </c>
      <c r="D27" s="3">
        <v>0</v>
      </c>
      <c r="E27" s="3">
        <v>0</v>
      </c>
      <c r="F27" s="3">
        <v>0</v>
      </c>
    </row>
    <row r="28" spans="1:6" ht="14.45" customHeight="1" x14ac:dyDescent="0.25">
      <c r="A28" s="1" t="s">
        <v>2301</v>
      </c>
      <c r="B28" s="1" t="s">
        <v>850</v>
      </c>
      <c r="C28" s="3">
        <v>0</v>
      </c>
      <c r="D28" s="3">
        <v>0</v>
      </c>
      <c r="E28" s="3">
        <v>0</v>
      </c>
      <c r="F28" s="3">
        <v>0</v>
      </c>
    </row>
    <row r="29" spans="1:6" ht="14.45" customHeight="1" x14ac:dyDescent="0.25">
      <c r="A29" s="1" t="s">
        <v>2302</v>
      </c>
      <c r="B29" s="1" t="s">
        <v>2303</v>
      </c>
      <c r="C29" s="3">
        <v>68965.960000000006</v>
      </c>
      <c r="D29" s="3">
        <v>76299</v>
      </c>
      <c r="E29" s="3">
        <v>58786.77</v>
      </c>
      <c r="F29" s="3">
        <v>83416</v>
      </c>
    </row>
    <row r="30" spans="1:6" ht="14.45" customHeight="1" x14ac:dyDescent="0.25">
      <c r="A30" s="1" t="s">
        <v>2304</v>
      </c>
      <c r="B30" s="1" t="s">
        <v>2305</v>
      </c>
      <c r="C30" s="3">
        <v>43422.02</v>
      </c>
      <c r="D30" s="3">
        <v>46838</v>
      </c>
      <c r="E30" s="3">
        <v>35099.39</v>
      </c>
      <c r="F30" s="3">
        <v>43788</v>
      </c>
    </row>
    <row r="31" spans="1:6" ht="14.45" customHeight="1" x14ac:dyDescent="0.25">
      <c r="A31" s="1" t="s">
        <v>2306</v>
      </c>
      <c r="B31" s="1" t="s">
        <v>2305</v>
      </c>
      <c r="C31" s="3">
        <v>0</v>
      </c>
      <c r="D31" s="3">
        <v>0</v>
      </c>
      <c r="E31" s="3">
        <v>0</v>
      </c>
      <c r="F31" s="3">
        <v>0</v>
      </c>
    </row>
    <row r="32" spans="1:6" ht="14.45" customHeight="1" x14ac:dyDescent="0.25">
      <c r="A32" s="1" t="s">
        <v>2307</v>
      </c>
      <c r="B32" s="1" t="s">
        <v>2305</v>
      </c>
      <c r="C32" s="3">
        <v>47248.32</v>
      </c>
      <c r="D32" s="3">
        <v>48359</v>
      </c>
      <c r="E32" s="3">
        <v>36143.29</v>
      </c>
      <c r="F32" s="3">
        <v>49319</v>
      </c>
    </row>
    <row r="33" spans="1:6" ht="14.45" customHeight="1" x14ac:dyDescent="0.25">
      <c r="A33" s="1" t="s">
        <v>2308</v>
      </c>
      <c r="B33" s="1" t="s">
        <v>2305</v>
      </c>
      <c r="C33" s="3">
        <v>0</v>
      </c>
      <c r="D33" s="3">
        <v>0</v>
      </c>
      <c r="E33" s="3">
        <v>0</v>
      </c>
      <c r="F33" s="3">
        <v>0</v>
      </c>
    </row>
    <row r="34" spans="1:6" ht="14.45" customHeight="1" x14ac:dyDescent="0.25">
      <c r="A34" s="1" t="s">
        <v>2309</v>
      </c>
      <c r="B34" s="1" t="s">
        <v>2305</v>
      </c>
      <c r="C34" s="3">
        <v>40669.57</v>
      </c>
      <c r="D34" s="3">
        <v>44404</v>
      </c>
      <c r="E34" s="3">
        <v>33341.9</v>
      </c>
      <c r="F34" s="3">
        <v>44755</v>
      </c>
    </row>
    <row r="35" spans="1:6" ht="14.45" customHeight="1" x14ac:dyDescent="0.25">
      <c r="A35" s="1" t="s">
        <v>2310</v>
      </c>
      <c r="B35" s="1" t="s">
        <v>2305</v>
      </c>
      <c r="C35" s="3">
        <v>47017.52</v>
      </c>
      <c r="D35" s="3">
        <v>48359</v>
      </c>
      <c r="E35" s="3">
        <v>37625.42</v>
      </c>
      <c r="F35" s="3">
        <v>49319</v>
      </c>
    </row>
    <row r="36" spans="1:6" ht="14.45" customHeight="1" x14ac:dyDescent="0.25">
      <c r="A36" s="1" t="s">
        <v>2311</v>
      </c>
      <c r="B36" s="1" t="s">
        <v>2305</v>
      </c>
      <c r="C36" s="3">
        <v>49410.89</v>
      </c>
      <c r="D36" s="3">
        <v>50975</v>
      </c>
      <c r="E36" s="3">
        <v>39262.769999999997</v>
      </c>
      <c r="F36" s="3">
        <v>51783</v>
      </c>
    </row>
    <row r="37" spans="1:6" ht="14.45" customHeight="1" x14ac:dyDescent="0.25">
      <c r="A37" s="1" t="s">
        <v>2312</v>
      </c>
      <c r="B37" s="1" t="s">
        <v>2305</v>
      </c>
      <c r="C37" s="3">
        <v>0</v>
      </c>
      <c r="D37" s="3">
        <v>0</v>
      </c>
      <c r="E37" s="3">
        <v>0</v>
      </c>
      <c r="F37" s="3">
        <v>0</v>
      </c>
    </row>
    <row r="38" spans="1:6" ht="14.45" customHeight="1" x14ac:dyDescent="0.25">
      <c r="A38" s="1" t="s">
        <v>2313</v>
      </c>
      <c r="B38" s="1" t="s">
        <v>2305</v>
      </c>
      <c r="C38" s="3">
        <v>33555.08</v>
      </c>
      <c r="D38" s="3">
        <v>48544</v>
      </c>
      <c r="E38" s="3">
        <v>36970.89</v>
      </c>
      <c r="F38" s="3">
        <v>43788</v>
      </c>
    </row>
    <row r="39" spans="1:6" ht="14.45" customHeight="1" x14ac:dyDescent="0.25">
      <c r="A39" s="1" t="s">
        <v>2314</v>
      </c>
      <c r="B39" s="1" t="s">
        <v>2305</v>
      </c>
      <c r="C39" s="3">
        <v>0</v>
      </c>
      <c r="D39" s="3">
        <v>0</v>
      </c>
      <c r="E39" s="3">
        <v>0</v>
      </c>
      <c r="F39" s="3">
        <v>0</v>
      </c>
    </row>
    <row r="40" spans="1:6" ht="14.45" customHeight="1" x14ac:dyDescent="0.25">
      <c r="A40" s="1" t="s">
        <v>2315</v>
      </c>
      <c r="B40" s="1" t="s">
        <v>2316</v>
      </c>
      <c r="C40" s="3">
        <v>48313.03</v>
      </c>
      <c r="D40" s="3">
        <v>65941</v>
      </c>
      <c r="E40" s="3">
        <v>41384.07</v>
      </c>
      <c r="F40" s="3">
        <v>69595</v>
      </c>
    </row>
    <row r="41" spans="1:6" ht="14.45" customHeight="1" x14ac:dyDescent="0.25">
      <c r="A41" s="1" t="s">
        <v>2317</v>
      </c>
      <c r="B41" s="1" t="s">
        <v>382</v>
      </c>
      <c r="C41" s="3">
        <v>38729.39</v>
      </c>
      <c r="D41" s="3">
        <v>45012</v>
      </c>
      <c r="E41" s="3">
        <v>31447.48</v>
      </c>
      <c r="F41" s="3">
        <v>40000</v>
      </c>
    </row>
    <row r="42" spans="1:6" ht="14.45" customHeight="1" x14ac:dyDescent="0.25">
      <c r="A42" s="1" t="s">
        <v>2318</v>
      </c>
      <c r="B42" s="1" t="s">
        <v>384</v>
      </c>
      <c r="C42" s="3">
        <v>113013.85</v>
      </c>
      <c r="D42" s="3">
        <v>110000</v>
      </c>
      <c r="E42" s="3">
        <v>89777.52</v>
      </c>
      <c r="F42" s="3">
        <v>110000</v>
      </c>
    </row>
    <row r="43" spans="1:6" ht="14.45" customHeight="1" x14ac:dyDescent="0.25">
      <c r="A43" s="1" t="s">
        <v>2319</v>
      </c>
      <c r="B43" s="1" t="s">
        <v>386</v>
      </c>
      <c r="C43" s="3">
        <v>13014.32</v>
      </c>
      <c r="D43" s="3">
        <v>14325</v>
      </c>
      <c r="E43" s="3">
        <v>7685.29</v>
      </c>
      <c r="F43" s="3">
        <v>14112</v>
      </c>
    </row>
    <row r="44" spans="1:6" ht="14.45" customHeight="1" x14ac:dyDescent="0.25">
      <c r="A44" s="1" t="s">
        <v>2320</v>
      </c>
      <c r="B44" s="1" t="s">
        <v>388</v>
      </c>
      <c r="C44" s="3">
        <v>0</v>
      </c>
      <c r="D44" s="3">
        <v>0</v>
      </c>
      <c r="E44" s="3">
        <v>0</v>
      </c>
      <c r="F44" s="3">
        <v>0</v>
      </c>
    </row>
    <row r="45" spans="1:6" ht="14.45" customHeight="1" x14ac:dyDescent="0.25">
      <c r="A45" s="1" t="s">
        <v>2321</v>
      </c>
      <c r="B45" s="1" t="s">
        <v>390</v>
      </c>
      <c r="C45" s="3">
        <v>850</v>
      </c>
      <c r="D45" s="3">
        <v>850</v>
      </c>
      <c r="E45" s="3">
        <v>1250</v>
      </c>
      <c r="F45" s="3">
        <v>1250</v>
      </c>
    </row>
    <row r="46" spans="1:6" ht="14.45" customHeight="1" x14ac:dyDescent="0.25">
      <c r="A46" s="1" t="s">
        <v>2322</v>
      </c>
      <c r="B46" s="1" t="s">
        <v>2323</v>
      </c>
      <c r="C46" s="3">
        <v>0</v>
      </c>
      <c r="D46" s="3">
        <v>0</v>
      </c>
      <c r="E46" s="3">
        <v>0</v>
      </c>
      <c r="F46" s="3">
        <v>0</v>
      </c>
    </row>
    <row r="47" spans="1:6" ht="14.45" customHeight="1" x14ac:dyDescent="0.25">
      <c r="A47" s="1" t="s">
        <v>2324</v>
      </c>
      <c r="B47" s="1" t="s">
        <v>394</v>
      </c>
      <c r="C47" s="3">
        <v>41328.959999999999</v>
      </c>
      <c r="D47" s="3">
        <v>45893</v>
      </c>
      <c r="E47" s="3">
        <v>33932.01</v>
      </c>
      <c r="F47" s="3">
        <v>45987</v>
      </c>
    </row>
    <row r="48" spans="1:6" ht="14.45" customHeight="1" x14ac:dyDescent="0.25">
      <c r="A48" s="1" t="s">
        <v>2325</v>
      </c>
      <c r="B48" s="1" t="s">
        <v>396</v>
      </c>
      <c r="C48" s="3">
        <v>108864.24</v>
      </c>
      <c r="D48" s="3">
        <v>128000</v>
      </c>
      <c r="E48" s="3">
        <v>104797.96</v>
      </c>
      <c r="F48" s="3">
        <v>128000</v>
      </c>
    </row>
    <row r="49" spans="1:6" ht="14.45" customHeight="1" x14ac:dyDescent="0.25">
      <c r="A49" s="1" t="s">
        <v>2326</v>
      </c>
      <c r="B49" s="1" t="s">
        <v>398</v>
      </c>
      <c r="C49" s="3">
        <v>1101.08</v>
      </c>
      <c r="D49" s="3">
        <v>1133</v>
      </c>
      <c r="E49" s="3">
        <v>927.43</v>
      </c>
      <c r="F49" s="3">
        <v>1133</v>
      </c>
    </row>
    <row r="50" spans="1:6" ht="14.45" customHeight="1" x14ac:dyDescent="0.25">
      <c r="A50" s="1" t="s">
        <v>2327</v>
      </c>
      <c r="B50" s="1" t="s">
        <v>400</v>
      </c>
      <c r="C50" s="3">
        <v>4041.07</v>
      </c>
      <c r="D50" s="3">
        <v>5445</v>
      </c>
      <c r="E50" s="3">
        <v>3486.18</v>
      </c>
      <c r="F50" s="3">
        <v>5516</v>
      </c>
    </row>
    <row r="51" spans="1:6" ht="14.45" customHeight="1" x14ac:dyDescent="0.25">
      <c r="A51" s="1" t="s">
        <v>2328</v>
      </c>
      <c r="B51" s="1" t="s">
        <v>402</v>
      </c>
      <c r="C51" s="3">
        <v>4502.3900000000003</v>
      </c>
      <c r="D51" s="3">
        <v>5631</v>
      </c>
      <c r="E51" s="3">
        <v>3879.17</v>
      </c>
      <c r="F51" s="3">
        <v>6440</v>
      </c>
    </row>
    <row r="52" spans="1:6" ht="14.45" customHeight="1" x14ac:dyDescent="0.25">
      <c r="A52" s="1" t="s">
        <v>2329</v>
      </c>
      <c r="B52" s="1" t="s">
        <v>404</v>
      </c>
      <c r="C52" s="3">
        <v>752.69</v>
      </c>
      <c r="D52" s="3">
        <v>1058</v>
      </c>
      <c r="E52" s="3">
        <v>784.24</v>
      </c>
      <c r="F52" s="3">
        <v>1347</v>
      </c>
    </row>
    <row r="53" spans="1:6" ht="14.45" customHeight="1" x14ac:dyDescent="0.25">
      <c r="A53" s="1" t="s">
        <v>2330</v>
      </c>
      <c r="B53" s="1" t="s">
        <v>406</v>
      </c>
      <c r="C53" s="3">
        <v>96440.68</v>
      </c>
      <c r="D53" s="3">
        <v>110979</v>
      </c>
      <c r="E53" s="3">
        <v>81232.73</v>
      </c>
      <c r="F53" s="3">
        <v>112225</v>
      </c>
    </row>
    <row r="54" spans="1:6" ht="14.45" customHeight="1" x14ac:dyDescent="0.25">
      <c r="A54" s="1" t="s">
        <v>2331</v>
      </c>
      <c r="B54" s="1" t="s">
        <v>408</v>
      </c>
      <c r="C54" s="3">
        <v>3347.33</v>
      </c>
      <c r="D54" s="3">
        <v>2935</v>
      </c>
      <c r="E54" s="3">
        <v>2610.4899999999998</v>
      </c>
      <c r="F54" s="3">
        <v>2940</v>
      </c>
    </row>
    <row r="55" spans="1:6" ht="14.45" customHeight="1" x14ac:dyDescent="0.25">
      <c r="A55" s="1" t="s">
        <v>2332</v>
      </c>
      <c r="B55" s="1" t="s">
        <v>410</v>
      </c>
      <c r="C55" s="3">
        <v>3881.86</v>
      </c>
      <c r="D55" s="3">
        <v>2260</v>
      </c>
      <c r="E55" s="3">
        <v>2538.5100000000002</v>
      </c>
      <c r="F55" s="3">
        <v>2778</v>
      </c>
    </row>
    <row r="56" spans="1:6" ht="14.45" customHeight="1" x14ac:dyDescent="0.25">
      <c r="A56" s="1" t="s">
        <v>2333</v>
      </c>
      <c r="B56" s="1" t="s">
        <v>412</v>
      </c>
      <c r="C56" s="3">
        <v>839.1</v>
      </c>
      <c r="D56" s="3">
        <v>700</v>
      </c>
      <c r="E56" s="3">
        <v>315</v>
      </c>
      <c r="F56" s="3">
        <v>500</v>
      </c>
    </row>
    <row r="57" spans="1:6" ht="14.45" customHeight="1" x14ac:dyDescent="0.25">
      <c r="A57" s="1" t="s">
        <v>2334</v>
      </c>
      <c r="B57" s="1" t="s">
        <v>414</v>
      </c>
      <c r="C57" s="3">
        <v>10574.14</v>
      </c>
      <c r="D57" s="3">
        <v>12480</v>
      </c>
      <c r="E57" s="3">
        <v>9177.83</v>
      </c>
      <c r="F57" s="3">
        <v>12480</v>
      </c>
    </row>
    <row r="58" spans="1:6" ht="14.45" customHeight="1" x14ac:dyDescent="0.25">
      <c r="A58" s="1" t="s">
        <v>2335</v>
      </c>
      <c r="B58" s="1" t="s">
        <v>416</v>
      </c>
      <c r="C58" s="3">
        <v>3012.94</v>
      </c>
      <c r="D58" s="3">
        <v>3000</v>
      </c>
      <c r="E58" s="3">
        <v>2366.59</v>
      </c>
      <c r="F58" s="3">
        <v>2500</v>
      </c>
    </row>
    <row r="59" spans="1:6" ht="14.45" customHeight="1" x14ac:dyDescent="0.25">
      <c r="A59" s="1" t="s">
        <v>2336</v>
      </c>
      <c r="B59" s="1" t="s">
        <v>577</v>
      </c>
      <c r="C59" s="3">
        <v>0</v>
      </c>
      <c r="D59" s="3">
        <v>0</v>
      </c>
      <c r="E59" s="3">
        <v>0</v>
      </c>
      <c r="F59" s="3">
        <v>0</v>
      </c>
    </row>
    <row r="60" spans="1:6" ht="14.45" customHeight="1" x14ac:dyDescent="0.25">
      <c r="A60" s="1" t="s">
        <v>2337</v>
      </c>
      <c r="B60" s="1" t="s">
        <v>1233</v>
      </c>
      <c r="C60" s="3">
        <v>0</v>
      </c>
      <c r="D60" s="3">
        <v>0</v>
      </c>
      <c r="E60" s="3">
        <v>0</v>
      </c>
      <c r="F60" s="3">
        <v>0</v>
      </c>
    </row>
    <row r="61" spans="1:6" ht="14.45" customHeight="1" x14ac:dyDescent="0.25">
      <c r="A61" s="1" t="s">
        <v>2338</v>
      </c>
      <c r="B61" s="1" t="s">
        <v>782</v>
      </c>
      <c r="C61" s="3">
        <v>180</v>
      </c>
      <c r="D61" s="3">
        <v>1500</v>
      </c>
      <c r="E61" s="3">
        <v>770</v>
      </c>
      <c r="F61" s="3">
        <v>1500</v>
      </c>
    </row>
    <row r="62" spans="1:6" ht="14.45" customHeight="1" x14ac:dyDescent="0.25">
      <c r="A62" s="1" t="s">
        <v>2339</v>
      </c>
      <c r="B62" s="1" t="s">
        <v>2340</v>
      </c>
      <c r="C62" s="3">
        <v>12</v>
      </c>
      <c r="D62" s="3">
        <v>793</v>
      </c>
      <c r="E62" s="3">
        <v>503.28</v>
      </c>
      <c r="F62" s="3">
        <v>3400</v>
      </c>
    </row>
    <row r="63" spans="1:6" ht="14.45" customHeight="1" x14ac:dyDescent="0.25">
      <c r="A63" s="1" t="s">
        <v>2341</v>
      </c>
      <c r="B63" s="1" t="s">
        <v>456</v>
      </c>
      <c r="C63" s="3">
        <v>0</v>
      </c>
      <c r="D63" s="3">
        <v>139</v>
      </c>
      <c r="E63" s="3">
        <v>0</v>
      </c>
      <c r="F63" s="3">
        <v>1000</v>
      </c>
    </row>
    <row r="64" spans="1:6" ht="14.45" customHeight="1" x14ac:dyDescent="0.25">
      <c r="A64" s="1" t="s">
        <v>2342</v>
      </c>
      <c r="B64" s="1" t="s">
        <v>458</v>
      </c>
      <c r="C64" s="3">
        <v>136212</v>
      </c>
      <c r="D64" s="3">
        <v>143138</v>
      </c>
      <c r="E64" s="3">
        <v>0</v>
      </c>
      <c r="F64" s="3">
        <v>150479</v>
      </c>
    </row>
    <row r="65" spans="1:6" ht="14.45" customHeight="1" x14ac:dyDescent="0.25">
      <c r="A65" s="1" t="s">
        <v>2343</v>
      </c>
      <c r="B65" s="1" t="s">
        <v>424</v>
      </c>
      <c r="C65" s="3">
        <v>50000</v>
      </c>
      <c r="D65" s="3">
        <v>51000</v>
      </c>
      <c r="E65" s="3">
        <v>0</v>
      </c>
      <c r="F65" s="3">
        <v>7500</v>
      </c>
    </row>
    <row r="66" spans="1:6" ht="14.45" customHeight="1" x14ac:dyDescent="0.25">
      <c r="A66" s="1" t="s">
        <v>2344</v>
      </c>
      <c r="B66" s="1" t="s">
        <v>510</v>
      </c>
      <c r="C66" s="3">
        <v>224.01</v>
      </c>
      <c r="D66" s="3">
        <v>0</v>
      </c>
      <c r="E66" s="3">
        <v>0</v>
      </c>
      <c r="F66" s="3">
        <v>0</v>
      </c>
    </row>
    <row r="67" spans="1:6" ht="14.45" customHeight="1" x14ac:dyDescent="0.25">
      <c r="A67" s="1" t="s">
        <v>2345</v>
      </c>
      <c r="B67" s="1" t="s">
        <v>426</v>
      </c>
      <c r="C67" s="3">
        <v>500</v>
      </c>
      <c r="D67" s="3">
        <v>1116</v>
      </c>
      <c r="E67" s="3">
        <v>1066</v>
      </c>
      <c r="F67" s="3">
        <v>1200</v>
      </c>
    </row>
    <row r="68" spans="1:6" ht="14.45" customHeight="1" x14ac:dyDescent="0.25">
      <c r="A68" s="1" t="s">
        <v>2346</v>
      </c>
      <c r="B68" s="1" t="s">
        <v>794</v>
      </c>
      <c r="C68" s="3">
        <v>35000</v>
      </c>
      <c r="D68" s="3">
        <v>36732</v>
      </c>
      <c r="E68" s="3">
        <v>36732</v>
      </c>
      <c r="F68" s="3">
        <v>39000</v>
      </c>
    </row>
    <row r="69" spans="1:6" ht="14.45" customHeight="1" x14ac:dyDescent="0.25">
      <c r="A69" s="1" t="s">
        <v>2347</v>
      </c>
      <c r="B69" s="1" t="s">
        <v>796</v>
      </c>
      <c r="C69" s="3">
        <v>10000</v>
      </c>
      <c r="D69" s="3">
        <v>10000</v>
      </c>
      <c r="E69" s="3">
        <v>10000</v>
      </c>
      <c r="F69" s="3">
        <v>10000</v>
      </c>
    </row>
    <row r="70" spans="1:6" ht="14.45" customHeight="1" x14ac:dyDescent="0.25">
      <c r="A70" s="1" t="s">
        <v>2348</v>
      </c>
      <c r="B70" s="1" t="s">
        <v>430</v>
      </c>
      <c r="C70" s="3">
        <v>2439.02</v>
      </c>
      <c r="D70" s="3">
        <v>2500</v>
      </c>
      <c r="E70" s="3">
        <v>1603.71</v>
      </c>
      <c r="F70" s="3">
        <v>2500</v>
      </c>
    </row>
    <row r="71" spans="1:6" ht="14.45" customHeight="1" x14ac:dyDescent="0.25">
      <c r="A71" s="1" t="s">
        <v>2349</v>
      </c>
      <c r="B71" s="1" t="s">
        <v>434</v>
      </c>
      <c r="C71" s="3">
        <v>1200</v>
      </c>
      <c r="D71" s="3">
        <v>1200</v>
      </c>
      <c r="E71" s="3">
        <v>830</v>
      </c>
      <c r="F71" s="3">
        <v>1200</v>
      </c>
    </row>
    <row r="72" spans="1:6" ht="14.45" customHeight="1" x14ac:dyDescent="0.25">
      <c r="A72" s="1" t="s">
        <v>2350</v>
      </c>
      <c r="B72" s="1" t="s">
        <v>436</v>
      </c>
      <c r="C72" s="3">
        <v>5029.04</v>
      </c>
      <c r="D72" s="3">
        <v>10200</v>
      </c>
      <c r="E72" s="3">
        <v>6800</v>
      </c>
      <c r="F72" s="3">
        <v>11000</v>
      </c>
    </row>
    <row r="73" spans="1:6" ht="14.45" customHeight="1" x14ac:dyDescent="0.25">
      <c r="A73" s="1" t="s">
        <v>2351</v>
      </c>
      <c r="B73" s="1" t="s">
        <v>1245</v>
      </c>
      <c r="C73" s="3">
        <v>0</v>
      </c>
      <c r="D73" s="3">
        <v>0</v>
      </c>
      <c r="E73" s="3">
        <v>0</v>
      </c>
      <c r="F73" s="3">
        <v>0</v>
      </c>
    </row>
    <row r="74" spans="1:6" ht="14.45" customHeight="1" x14ac:dyDescent="0.25">
      <c r="A74" s="1" t="s">
        <v>2352</v>
      </c>
      <c r="B74" s="1" t="s">
        <v>2353</v>
      </c>
      <c r="C74" s="3">
        <v>3675</v>
      </c>
      <c r="D74" s="3">
        <v>3500</v>
      </c>
      <c r="E74" s="3">
        <v>0</v>
      </c>
      <c r="F74" s="3">
        <v>4000</v>
      </c>
    </row>
    <row r="75" spans="1:6" ht="14.45" customHeight="1" x14ac:dyDescent="0.25">
      <c r="A75" s="1" t="s">
        <v>2354</v>
      </c>
      <c r="B75" s="1" t="s">
        <v>438</v>
      </c>
      <c r="C75" s="3">
        <v>611.14</v>
      </c>
      <c r="D75" s="3">
        <v>500</v>
      </c>
      <c r="E75" s="3">
        <v>244.72</v>
      </c>
      <c r="F75" s="3">
        <v>500</v>
      </c>
    </row>
    <row r="76" spans="1:6" ht="14.45" customHeight="1" x14ac:dyDescent="0.25">
      <c r="A76" s="1" t="s">
        <v>2355</v>
      </c>
      <c r="B76" s="1" t="s">
        <v>846</v>
      </c>
      <c r="C76" s="3">
        <v>606.16999999999996</v>
      </c>
      <c r="D76" s="3">
        <v>3250</v>
      </c>
      <c r="E76" s="3">
        <v>2152.5100000000002</v>
      </c>
      <c r="F76" s="3">
        <v>2500</v>
      </c>
    </row>
    <row r="77" spans="1:6" ht="14.45" customHeight="1" x14ac:dyDescent="0.25">
      <c r="A77" s="1" t="s">
        <v>2356</v>
      </c>
      <c r="B77" s="1" t="s">
        <v>488</v>
      </c>
      <c r="C77" s="3">
        <v>2387.6799999999998</v>
      </c>
      <c r="D77" s="3">
        <v>2500</v>
      </c>
      <c r="E77" s="3">
        <v>960</v>
      </c>
      <c r="F77" s="3">
        <v>1000</v>
      </c>
    </row>
    <row r="78" spans="1:6" ht="14.45" customHeight="1" x14ac:dyDescent="0.25">
      <c r="A78" s="1" t="s">
        <v>2357</v>
      </c>
      <c r="B78" s="1" t="s">
        <v>807</v>
      </c>
      <c r="C78" s="3">
        <v>383.54</v>
      </c>
      <c r="D78" s="3">
        <v>500</v>
      </c>
      <c r="E78" s="3">
        <v>200.51</v>
      </c>
      <c r="F78" s="3">
        <v>500</v>
      </c>
    </row>
    <row r="79" spans="1:6" ht="14.45" customHeight="1" x14ac:dyDescent="0.25">
      <c r="A79" s="1" t="s">
        <v>2358</v>
      </c>
      <c r="B79" s="1" t="s">
        <v>440</v>
      </c>
      <c r="C79" s="3">
        <v>0</v>
      </c>
      <c r="D79" s="3">
        <v>745</v>
      </c>
      <c r="E79" s="3">
        <v>649.70000000000005</v>
      </c>
      <c r="F79" s="3">
        <v>750</v>
      </c>
    </row>
    <row r="80" spans="1:6" ht="14.45" customHeight="1" x14ac:dyDescent="0.25">
      <c r="A80" s="1" t="s">
        <v>2359</v>
      </c>
      <c r="B80" s="1" t="s">
        <v>442</v>
      </c>
      <c r="C80" s="3">
        <v>198.73</v>
      </c>
      <c r="D80" s="3">
        <v>2000</v>
      </c>
      <c r="E80" s="3">
        <v>973.3</v>
      </c>
      <c r="F80" s="3">
        <v>3500</v>
      </c>
    </row>
    <row r="81" spans="1:6" ht="14.45" customHeight="1" x14ac:dyDescent="0.25">
      <c r="A81" s="1" t="s">
        <v>2360</v>
      </c>
      <c r="B81" s="1" t="s">
        <v>1201</v>
      </c>
      <c r="C81" s="3">
        <v>0</v>
      </c>
      <c r="D81" s="3">
        <v>0</v>
      </c>
      <c r="E81" s="3">
        <v>0</v>
      </c>
      <c r="F81" s="3">
        <v>0</v>
      </c>
    </row>
    <row r="82" spans="1:6" ht="14.45" customHeight="1" x14ac:dyDescent="0.25">
      <c r="A82" s="1" t="s">
        <v>2361</v>
      </c>
      <c r="B82" s="1" t="s">
        <v>492</v>
      </c>
      <c r="C82" s="3">
        <v>18308.169999999998</v>
      </c>
      <c r="D82" s="3">
        <v>38113</v>
      </c>
      <c r="E82" s="3">
        <v>20581.759999999998</v>
      </c>
      <c r="F82" s="3">
        <v>18000</v>
      </c>
    </row>
    <row r="83" spans="1:6" ht="14.45" customHeight="1" x14ac:dyDescent="0.25">
      <c r="A83" s="1" t="s">
        <v>2362</v>
      </c>
      <c r="B83" s="1" t="s">
        <v>953</v>
      </c>
      <c r="C83" s="3">
        <v>29064.73</v>
      </c>
      <c r="D83" s="3">
        <v>58590</v>
      </c>
      <c r="E83" s="3">
        <v>45935.01</v>
      </c>
      <c r="F83" s="3">
        <v>56100</v>
      </c>
    </row>
    <row r="84" spans="1:6" ht="14.45" customHeight="1" x14ac:dyDescent="0.25">
      <c r="A84" s="1" t="s">
        <v>2363</v>
      </c>
      <c r="B84" s="1" t="s">
        <v>1258</v>
      </c>
      <c r="C84" s="3">
        <v>0</v>
      </c>
      <c r="D84" s="3">
        <v>0</v>
      </c>
      <c r="E84" s="3">
        <v>0</v>
      </c>
      <c r="F84" s="3">
        <v>0</v>
      </c>
    </row>
    <row r="85" spans="1:6" ht="14.45" customHeight="1" x14ac:dyDescent="0.25">
      <c r="A85" s="1" t="s">
        <v>2364</v>
      </c>
      <c r="B85" s="1" t="s">
        <v>814</v>
      </c>
      <c r="C85" s="3">
        <v>0</v>
      </c>
      <c r="D85" s="3">
        <v>0</v>
      </c>
      <c r="E85" s="3">
        <v>0</v>
      </c>
      <c r="F85" s="3">
        <v>0</v>
      </c>
    </row>
    <row r="86" spans="1:6" ht="14.45" customHeight="1" x14ac:dyDescent="0.25">
      <c r="A86" s="1" t="s">
        <v>2365</v>
      </c>
      <c r="B86" s="1" t="s">
        <v>572</v>
      </c>
      <c r="C86" s="3">
        <v>2381.6999999999998</v>
      </c>
      <c r="D86" s="3">
        <v>3500</v>
      </c>
      <c r="E86" s="3">
        <v>2619.87</v>
      </c>
      <c r="F86" s="3">
        <v>3000</v>
      </c>
    </row>
    <row r="87" spans="1:6" ht="14.45" customHeight="1" x14ac:dyDescent="0.25">
      <c r="A87" s="1" t="s">
        <v>2366</v>
      </c>
      <c r="B87" s="1" t="s">
        <v>589</v>
      </c>
      <c r="C87" s="3">
        <v>0</v>
      </c>
      <c r="D87" s="3">
        <v>0</v>
      </c>
      <c r="E87" s="3">
        <v>0</v>
      </c>
      <c r="F87" s="3">
        <v>0</v>
      </c>
    </row>
    <row r="88" spans="1:6" ht="14.45" customHeight="1" x14ac:dyDescent="0.25">
      <c r="A88" s="1" t="s">
        <v>2367</v>
      </c>
      <c r="B88" s="1" t="s">
        <v>444</v>
      </c>
      <c r="C88" s="3">
        <v>0</v>
      </c>
      <c r="D88" s="3">
        <v>0</v>
      </c>
      <c r="E88" s="3">
        <v>0</v>
      </c>
      <c r="F88" s="3">
        <v>0</v>
      </c>
    </row>
    <row r="89" spans="1:6" ht="14.45" customHeight="1" x14ac:dyDescent="0.25">
      <c r="A89" s="1" t="s">
        <v>2368</v>
      </c>
      <c r="B89" s="1" t="s">
        <v>826</v>
      </c>
      <c r="C89" s="3">
        <v>739.33</v>
      </c>
      <c r="D89" s="3">
        <v>750</v>
      </c>
      <c r="E89" s="3">
        <v>326.75</v>
      </c>
      <c r="F89" s="3">
        <v>750</v>
      </c>
    </row>
    <row r="90" spans="1:6" ht="14.45" customHeight="1" x14ac:dyDescent="0.25">
      <c r="A90" s="1" t="s">
        <v>2369</v>
      </c>
      <c r="B90" s="1" t="s">
        <v>582</v>
      </c>
      <c r="C90" s="3">
        <v>1716.97</v>
      </c>
      <c r="D90" s="3">
        <v>3150</v>
      </c>
      <c r="E90" s="3">
        <v>2996.15</v>
      </c>
      <c r="F90" s="3">
        <v>1000</v>
      </c>
    </row>
    <row r="91" spans="1:6" ht="14.45" customHeight="1" x14ac:dyDescent="0.25">
      <c r="A91" s="1" t="s">
        <v>2370</v>
      </c>
      <c r="B91" s="1" t="s">
        <v>745</v>
      </c>
      <c r="C91" s="3">
        <v>0</v>
      </c>
      <c r="D91" s="3">
        <v>8707</v>
      </c>
      <c r="E91" s="3">
        <v>8675.3700000000008</v>
      </c>
      <c r="F91" s="3">
        <v>2000</v>
      </c>
    </row>
    <row r="92" spans="1:6" ht="14.45" customHeight="1" x14ac:dyDescent="0.25">
      <c r="A92" s="1" t="s">
        <v>2371</v>
      </c>
      <c r="B92" s="1" t="s">
        <v>1805</v>
      </c>
      <c r="C92" s="3">
        <v>0</v>
      </c>
      <c r="D92" s="3">
        <v>0</v>
      </c>
      <c r="E92" s="3">
        <v>0</v>
      </c>
      <c r="F92" s="3">
        <v>0</v>
      </c>
    </row>
    <row r="93" spans="1:6" ht="14.45" customHeight="1" x14ac:dyDescent="0.25">
      <c r="A93" s="1" t="s">
        <v>2372</v>
      </c>
      <c r="B93" s="1" t="s">
        <v>2373</v>
      </c>
      <c r="C93" s="3">
        <v>55000</v>
      </c>
      <c r="D93" s="3">
        <v>55000</v>
      </c>
      <c r="E93" s="3">
        <v>0</v>
      </c>
      <c r="F93" s="3">
        <v>60000</v>
      </c>
    </row>
    <row r="94" spans="1:6" ht="14.45" customHeight="1" x14ac:dyDescent="0.25">
      <c r="A94" s="1" t="s">
        <v>2374</v>
      </c>
      <c r="B94" s="1" t="s">
        <v>582</v>
      </c>
      <c r="C94" s="3">
        <v>7815</v>
      </c>
      <c r="D94" s="3">
        <v>2749</v>
      </c>
      <c r="E94" s="3">
        <v>2482.38</v>
      </c>
      <c r="F94" s="3">
        <v>2000</v>
      </c>
    </row>
    <row r="95" spans="1:6" ht="14.45" customHeight="1" x14ac:dyDescent="0.25">
      <c r="A95" s="1" t="s">
        <v>2375</v>
      </c>
      <c r="B95" s="1" t="s">
        <v>1443</v>
      </c>
      <c r="C95" s="3">
        <v>0</v>
      </c>
      <c r="D95" s="3">
        <v>5401</v>
      </c>
      <c r="E95" s="3">
        <v>5400.33</v>
      </c>
      <c r="F95" s="3">
        <v>1000</v>
      </c>
    </row>
    <row r="96" spans="1:6" ht="14.45" customHeight="1" x14ac:dyDescent="0.25">
      <c r="A96" s="1" t="s">
        <v>2376</v>
      </c>
      <c r="B96" s="1" t="s">
        <v>1445</v>
      </c>
      <c r="C96" s="3">
        <v>0</v>
      </c>
      <c r="D96" s="3">
        <v>1074</v>
      </c>
      <c r="E96" s="3">
        <v>0</v>
      </c>
      <c r="F96" s="3">
        <v>1000</v>
      </c>
    </row>
    <row r="97" spans="1:6" ht="14.45" customHeight="1" x14ac:dyDescent="0.25">
      <c r="A97" s="1" t="s">
        <v>2377</v>
      </c>
      <c r="B97" s="1" t="s">
        <v>2378</v>
      </c>
      <c r="C97" s="3">
        <v>132013.44</v>
      </c>
      <c r="D97" s="3">
        <v>6987</v>
      </c>
      <c r="E97" s="3">
        <v>0</v>
      </c>
      <c r="F97" s="3">
        <v>0</v>
      </c>
    </row>
    <row r="98" spans="1:6" ht="14.45" customHeight="1" x14ac:dyDescent="0.25">
      <c r="A98" s="1" t="s">
        <v>2379</v>
      </c>
      <c r="B98" s="1" t="s">
        <v>3666</v>
      </c>
      <c r="C98" s="3">
        <v>0</v>
      </c>
      <c r="D98" s="3">
        <v>0</v>
      </c>
      <c r="E98" s="3">
        <v>0</v>
      </c>
      <c r="F98" s="3">
        <v>0</v>
      </c>
    </row>
    <row r="99" spans="1:6" ht="14.45" customHeight="1" x14ac:dyDescent="0.25">
      <c r="A99" s="1" t="s">
        <v>2380</v>
      </c>
      <c r="B99" s="1" t="s">
        <v>1696</v>
      </c>
      <c r="C99" s="3">
        <v>0</v>
      </c>
      <c r="D99" s="3">
        <v>0</v>
      </c>
      <c r="E99" s="3">
        <v>0</v>
      </c>
      <c r="F99" s="3">
        <v>0</v>
      </c>
    </row>
    <row r="100" spans="1:6" ht="14.45" customHeight="1" thickBot="1" x14ac:dyDescent="0.3">
      <c r="A100" s="1" t="s">
        <v>2381</v>
      </c>
      <c r="B100" s="1" t="s">
        <v>745</v>
      </c>
      <c r="C100" s="3">
        <v>0</v>
      </c>
      <c r="D100" s="3">
        <v>0</v>
      </c>
      <c r="E100" s="3">
        <v>0</v>
      </c>
      <c r="F100" s="3">
        <v>95342</v>
      </c>
    </row>
    <row r="101" spans="1:6" ht="14.45" customHeight="1" thickTop="1" x14ac:dyDescent="0.25">
      <c r="A101" s="69" t="s">
        <v>1471</v>
      </c>
      <c r="B101" s="68"/>
      <c r="C101" s="70">
        <v>1318594.0999999994</v>
      </c>
      <c r="D101" s="70">
        <f>SUM(D26:D100)</f>
        <v>1374754</v>
      </c>
      <c r="E101" s="70">
        <v>847326.28</v>
      </c>
      <c r="F101" s="70">
        <f>SUM(F26:F100)</f>
        <v>1404692</v>
      </c>
    </row>
    <row r="102" spans="1:6" ht="14.45" customHeight="1" thickBot="1" x14ac:dyDescent="0.3">
      <c r="A102" s="67"/>
      <c r="B102" s="67"/>
      <c r="C102" s="67"/>
      <c r="D102" s="67"/>
      <c r="E102" s="67"/>
      <c r="F102" s="67"/>
    </row>
    <row r="103" spans="1:6" ht="14.45" customHeight="1" thickTop="1" thickBot="1" x14ac:dyDescent="0.3">
      <c r="A103" s="73" t="s">
        <v>3471</v>
      </c>
      <c r="B103" s="73" t="s">
        <v>3471</v>
      </c>
      <c r="C103" s="74">
        <v>-51921.349999999395</v>
      </c>
      <c r="D103" s="74">
        <v>0</v>
      </c>
      <c r="E103" s="74">
        <v>472921.81999999983</v>
      </c>
      <c r="F103" s="74">
        <f>SUM(F23-F101)</f>
        <v>0</v>
      </c>
    </row>
    <row r="104" spans="1:6" ht="14.45" customHeight="1" thickTop="1" x14ac:dyDescent="0.25"/>
    <row r="105" spans="1:6" ht="14.45" customHeight="1" x14ac:dyDescent="0.25"/>
    <row r="106" spans="1:6" ht="14.45" customHeight="1" x14ac:dyDescent="0.25"/>
    <row r="107" spans="1:6" ht="14.45" customHeight="1" x14ac:dyDescent="0.25"/>
    <row r="108" spans="1:6" ht="14.45" customHeight="1" x14ac:dyDescent="0.25"/>
  </sheetData>
  <sheetProtection algorithmName="SHA-512" hashValue="Tcy/1fCj/r71CK/KaB5/3mkPiEuMSwa3Ua/ZK1pQTLxMy+l279yS3yAPL7pEAWFZGX4qBv9k3hfhcjNGEINvug==" saltValue="OvFrFTnu+o5TZxhDzderYA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6450-4E62-4A42-9461-CCCEE80A83D3}">
  <sheetPr>
    <tabColor rgb="FFFFFF00"/>
  </sheetPr>
  <dimension ref="A1:I21"/>
  <sheetViews>
    <sheetView zoomScale="75" zoomScaleNormal="75" workbookViewId="0">
      <selection activeCell="J16" sqref="J16"/>
    </sheetView>
  </sheetViews>
  <sheetFormatPr defaultRowHeight="15" x14ac:dyDescent="0.25"/>
  <cols>
    <col min="1" max="1" width="23" customWidth="1"/>
    <col min="2" max="2" width="32.7109375" bestFit="1" customWidth="1"/>
    <col min="3" max="3" width="22.85546875" customWidth="1"/>
    <col min="4" max="4" width="21.28515625" customWidth="1"/>
    <col min="5" max="5" width="19.7109375" customWidth="1"/>
    <col min="6" max="6" width="17.5703125" customWidth="1"/>
  </cols>
  <sheetData>
    <row r="1" spans="1:9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</row>
    <row r="2" spans="1:9" x14ac:dyDescent="0.25">
      <c r="A2" s="72" t="s">
        <v>3472</v>
      </c>
      <c r="B2" s="71"/>
      <c r="C2" s="71"/>
      <c r="D2" s="71"/>
      <c r="E2" s="71"/>
      <c r="F2" s="71"/>
      <c r="G2" s="2"/>
      <c r="H2" s="2"/>
      <c r="I2" s="2"/>
    </row>
    <row r="3" spans="1:9" x14ac:dyDescent="0.25">
      <c r="A3" s="72" t="s">
        <v>2</v>
      </c>
      <c r="B3" s="71"/>
      <c r="C3" s="71"/>
      <c r="D3" s="71"/>
      <c r="E3" s="71"/>
      <c r="F3" s="71"/>
      <c r="G3" s="2"/>
      <c r="H3" s="2"/>
      <c r="I3" s="2"/>
    </row>
    <row r="4" spans="1:9" x14ac:dyDescent="0.25">
      <c r="A4" s="1" t="s">
        <v>2382</v>
      </c>
      <c r="B4" s="1" t="s">
        <v>2383</v>
      </c>
      <c r="C4" s="3">
        <v>29450</v>
      </c>
      <c r="D4" s="3">
        <v>30000</v>
      </c>
      <c r="E4" s="3">
        <v>26330</v>
      </c>
      <c r="F4" s="3">
        <v>32000</v>
      </c>
    </row>
    <row r="5" spans="1:9" ht="15.75" thickBot="1" x14ac:dyDescent="0.3">
      <c r="A5" s="1" t="s">
        <v>2384</v>
      </c>
      <c r="B5" s="1" t="s">
        <v>253</v>
      </c>
      <c r="C5" s="3">
        <v>0</v>
      </c>
      <c r="D5" s="3">
        <v>0</v>
      </c>
      <c r="E5" s="3">
        <v>0</v>
      </c>
      <c r="F5" s="3">
        <v>0</v>
      </c>
    </row>
    <row r="6" spans="1:9" ht="15.75" thickTop="1" x14ac:dyDescent="0.25">
      <c r="A6" s="69" t="s">
        <v>371</v>
      </c>
      <c r="B6" s="68"/>
      <c r="C6" s="70">
        <v>29450</v>
      </c>
      <c r="D6" s="70">
        <v>30000</v>
      </c>
      <c r="E6" s="70">
        <v>26330</v>
      </c>
      <c r="F6" s="70">
        <f>SUM(F4:F5)</f>
        <v>32000</v>
      </c>
    </row>
    <row r="7" spans="1:9" x14ac:dyDescent="0.25">
      <c r="A7" s="67"/>
      <c r="B7" s="67"/>
      <c r="C7" s="67"/>
      <c r="D7" s="67"/>
      <c r="E7" s="67"/>
      <c r="F7" s="67"/>
    </row>
    <row r="8" spans="1:9" x14ac:dyDescent="0.25">
      <c r="A8" s="72" t="s">
        <v>372</v>
      </c>
      <c r="B8" s="71"/>
      <c r="C8" s="71"/>
      <c r="D8" s="71"/>
      <c r="E8" s="71"/>
      <c r="F8" s="71"/>
    </row>
    <row r="9" spans="1:9" x14ac:dyDescent="0.25">
      <c r="A9" s="1" t="s">
        <v>2385</v>
      </c>
      <c r="B9" s="1" t="s">
        <v>416</v>
      </c>
      <c r="C9" s="3">
        <v>3412.77</v>
      </c>
      <c r="D9" s="3">
        <v>3000</v>
      </c>
      <c r="E9" s="3">
        <v>1715.8</v>
      </c>
      <c r="F9" s="3">
        <v>3000</v>
      </c>
    </row>
    <row r="10" spans="1:9" x14ac:dyDescent="0.25">
      <c r="A10" s="1" t="s">
        <v>2386</v>
      </c>
      <c r="B10" s="1" t="s">
        <v>424</v>
      </c>
      <c r="C10" s="3">
        <v>12171.42</v>
      </c>
      <c r="D10" s="3">
        <v>12500</v>
      </c>
      <c r="E10" s="3">
        <v>10381.290000000001</v>
      </c>
      <c r="F10" s="3">
        <v>12500</v>
      </c>
    </row>
    <row r="11" spans="1:9" x14ac:dyDescent="0.25">
      <c r="A11" s="1" t="s">
        <v>2387</v>
      </c>
      <c r="B11" s="1" t="s">
        <v>488</v>
      </c>
      <c r="C11" s="3">
        <v>1025.83</v>
      </c>
      <c r="D11" s="3">
        <v>1250</v>
      </c>
      <c r="E11" s="3">
        <v>639.34</v>
      </c>
      <c r="F11" s="3">
        <v>1250</v>
      </c>
    </row>
    <row r="12" spans="1:9" x14ac:dyDescent="0.25">
      <c r="A12" s="1" t="s">
        <v>2388</v>
      </c>
      <c r="B12" s="1" t="s">
        <v>442</v>
      </c>
      <c r="C12" s="3">
        <v>0</v>
      </c>
      <c r="D12" s="3">
        <v>0</v>
      </c>
      <c r="E12" s="3">
        <v>0</v>
      </c>
      <c r="F12" s="3">
        <v>0</v>
      </c>
    </row>
    <row r="13" spans="1:9" x14ac:dyDescent="0.25">
      <c r="A13" s="1" t="s">
        <v>2389</v>
      </c>
      <c r="B13" s="1" t="s">
        <v>492</v>
      </c>
      <c r="C13" s="3">
        <v>0</v>
      </c>
      <c r="D13" s="3">
        <v>0</v>
      </c>
      <c r="E13" s="3">
        <v>0</v>
      </c>
      <c r="F13" s="3">
        <v>0</v>
      </c>
    </row>
    <row r="14" spans="1:9" x14ac:dyDescent="0.25">
      <c r="A14" s="1" t="s">
        <v>2390</v>
      </c>
      <c r="B14" s="1" t="s">
        <v>1433</v>
      </c>
      <c r="C14" s="3">
        <v>0</v>
      </c>
      <c r="D14" s="3">
        <v>250</v>
      </c>
      <c r="E14" s="3">
        <v>0</v>
      </c>
      <c r="F14" s="3">
        <v>0</v>
      </c>
    </row>
    <row r="15" spans="1:9" x14ac:dyDescent="0.25">
      <c r="A15" s="1" t="s">
        <v>2391</v>
      </c>
      <c r="B15" s="1" t="s">
        <v>582</v>
      </c>
      <c r="C15" s="3">
        <v>900</v>
      </c>
      <c r="D15" s="3">
        <v>4800</v>
      </c>
      <c r="E15" s="3">
        <v>4764.7700000000004</v>
      </c>
      <c r="F15" s="3">
        <v>5000</v>
      </c>
    </row>
    <row r="16" spans="1:9" x14ac:dyDescent="0.25">
      <c r="A16" s="1" t="s">
        <v>2392</v>
      </c>
      <c r="B16" s="1" t="s">
        <v>1443</v>
      </c>
      <c r="C16" s="3">
        <v>0</v>
      </c>
      <c r="D16" s="3">
        <v>0</v>
      </c>
      <c r="E16" s="3">
        <v>0</v>
      </c>
      <c r="F16" s="3">
        <v>0</v>
      </c>
    </row>
    <row r="17" spans="1:6" ht="15.75" thickBot="1" x14ac:dyDescent="0.3">
      <c r="A17" s="1" t="s">
        <v>2393</v>
      </c>
      <c r="B17" s="1" t="s">
        <v>1464</v>
      </c>
      <c r="C17" s="3">
        <v>0</v>
      </c>
      <c r="D17" s="3">
        <v>8200</v>
      </c>
      <c r="E17" s="3">
        <v>0</v>
      </c>
      <c r="F17" s="3">
        <v>10250</v>
      </c>
    </row>
    <row r="18" spans="1:6" ht="15.75" thickTop="1" x14ac:dyDescent="0.25">
      <c r="A18" s="69" t="s">
        <v>1471</v>
      </c>
      <c r="B18" s="68"/>
      <c r="C18" s="70">
        <v>17510.02</v>
      </c>
      <c r="D18" s="70">
        <v>30000</v>
      </c>
      <c r="E18" s="70">
        <v>17501.2</v>
      </c>
      <c r="F18" s="70">
        <f>SUM(F9:F17)</f>
        <v>32000</v>
      </c>
    </row>
    <row r="19" spans="1:6" ht="15.75" thickBot="1" x14ac:dyDescent="0.3">
      <c r="A19" s="67"/>
      <c r="B19" s="67"/>
      <c r="C19" s="67"/>
      <c r="D19" s="67"/>
      <c r="E19" s="67"/>
      <c r="F19" s="67"/>
    </row>
    <row r="20" spans="1:6" ht="16.5" thickTop="1" thickBot="1" x14ac:dyDescent="0.3">
      <c r="A20" s="73" t="s">
        <v>3473</v>
      </c>
      <c r="B20" s="73" t="s">
        <v>3473</v>
      </c>
      <c r="C20" s="74">
        <v>11939.98</v>
      </c>
      <c r="D20" s="74">
        <v>0</v>
      </c>
      <c r="E20" s="74">
        <v>8828.7999999999993</v>
      </c>
      <c r="F20" s="74">
        <f>SUM(F6-F18)</f>
        <v>0</v>
      </c>
    </row>
    <row r="21" spans="1:6" ht="15.75" thickTop="1" x14ac:dyDescent="0.25"/>
  </sheetData>
  <sheetProtection algorithmName="SHA-512" hashValue="8pwBfcsulbxjsLOcGXZww+Q7KiKPuwUHima9DrQtT8b4br9GwraR4Zt08inySSvFr0PYt24bctZ1yJsjD7aJgQ==" saltValue="GDpYaD5ku9IqxRP1V4l9uQ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A1911-1F67-4AE5-972D-CDB029923E9D}">
  <sheetPr>
    <tabColor rgb="FFFFFF00"/>
  </sheetPr>
  <dimension ref="A1:F24"/>
  <sheetViews>
    <sheetView zoomScale="75" zoomScaleNormal="75" workbookViewId="0">
      <selection activeCell="Q18" sqref="Q18"/>
    </sheetView>
  </sheetViews>
  <sheetFormatPr defaultRowHeight="15" x14ac:dyDescent="0.25"/>
  <cols>
    <col min="1" max="2" width="32.7109375" bestFit="1" customWidth="1"/>
    <col min="3" max="3" width="15.7109375" customWidth="1"/>
    <col min="4" max="4" width="17.85546875" customWidth="1"/>
    <col min="5" max="5" width="18.28515625" customWidth="1"/>
    <col min="6" max="6" width="17.4257812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3474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3596</v>
      </c>
      <c r="B4" s="1" t="s">
        <v>2406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 s="1" t="s">
        <v>2394</v>
      </c>
      <c r="B5" s="1" t="s">
        <v>2395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 s="1" t="s">
        <v>2396</v>
      </c>
      <c r="B6" s="1" t="s">
        <v>253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 s="1" t="s">
        <v>2397</v>
      </c>
      <c r="B7" s="1" t="s">
        <v>255</v>
      </c>
      <c r="C7" s="3">
        <v>0</v>
      </c>
      <c r="D7" s="3">
        <v>0</v>
      </c>
      <c r="E7" s="3">
        <v>0</v>
      </c>
      <c r="F7" s="3">
        <v>0</v>
      </c>
    </row>
    <row r="8" spans="1:6" ht="15.75" thickBot="1" x14ac:dyDescent="0.3">
      <c r="A8" s="1" t="s">
        <v>2398</v>
      </c>
      <c r="B8" s="1" t="s">
        <v>2399</v>
      </c>
      <c r="C8" s="3">
        <v>0</v>
      </c>
      <c r="D8" s="3">
        <v>0</v>
      </c>
      <c r="E8" s="3">
        <v>0</v>
      </c>
      <c r="F8" s="3">
        <v>0</v>
      </c>
    </row>
    <row r="9" spans="1:6" ht="15.75" thickTop="1" x14ac:dyDescent="0.25">
      <c r="A9" s="69" t="s">
        <v>371</v>
      </c>
      <c r="B9" s="68"/>
      <c r="C9" s="70">
        <v>0</v>
      </c>
      <c r="D9" s="70">
        <v>0</v>
      </c>
      <c r="E9" s="70">
        <v>0</v>
      </c>
      <c r="F9" s="70">
        <f>SUM(F4:F8)</f>
        <v>0</v>
      </c>
    </row>
    <row r="10" spans="1:6" x14ac:dyDescent="0.25">
      <c r="A10" s="67"/>
      <c r="B10" s="67"/>
      <c r="C10" s="67"/>
      <c r="D10" s="67"/>
      <c r="E10" s="67"/>
      <c r="F10" s="67"/>
    </row>
    <row r="11" spans="1:6" x14ac:dyDescent="0.25">
      <c r="A11" s="72" t="s">
        <v>372</v>
      </c>
      <c r="B11" s="71"/>
      <c r="C11" s="71"/>
      <c r="D11" s="71"/>
      <c r="E11" s="71"/>
      <c r="F11" s="71"/>
    </row>
    <row r="12" spans="1:6" x14ac:dyDescent="0.25">
      <c r="A12" s="1" t="s">
        <v>2400</v>
      </c>
      <c r="B12" s="1" t="s">
        <v>444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1" t="s">
        <v>2401</v>
      </c>
      <c r="B13" s="1" t="s">
        <v>2402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 s="1" t="s">
        <v>2403</v>
      </c>
      <c r="B14" s="1" t="s">
        <v>2404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 s="1" t="s">
        <v>2405</v>
      </c>
      <c r="B15" s="1" t="s">
        <v>2406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 s="1" t="s">
        <v>2407</v>
      </c>
      <c r="B16" s="1" t="s">
        <v>384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1" t="s">
        <v>2408</v>
      </c>
      <c r="B17" s="1" t="s">
        <v>577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 s="1" t="s">
        <v>2409</v>
      </c>
      <c r="B18" s="1" t="s">
        <v>930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 s="1" t="s">
        <v>2410</v>
      </c>
      <c r="B19" s="1" t="s">
        <v>2406</v>
      </c>
      <c r="C19" s="3">
        <v>0</v>
      </c>
      <c r="D19" s="3">
        <v>0</v>
      </c>
      <c r="E19" s="3">
        <v>0</v>
      </c>
      <c r="F19" s="3">
        <v>0</v>
      </c>
    </row>
    <row r="20" spans="1:6" ht="15.75" thickBot="1" x14ac:dyDescent="0.3">
      <c r="A20" s="1" t="s">
        <v>2411</v>
      </c>
      <c r="B20" s="1" t="s">
        <v>2406</v>
      </c>
      <c r="C20" s="3">
        <v>0</v>
      </c>
      <c r="D20" s="3">
        <v>0</v>
      </c>
      <c r="E20" s="3">
        <v>0</v>
      </c>
      <c r="F20" s="3">
        <v>0</v>
      </c>
    </row>
    <row r="21" spans="1:6" ht="15.75" thickTop="1" x14ac:dyDescent="0.25">
      <c r="A21" s="69" t="s">
        <v>1471</v>
      </c>
      <c r="B21" s="68"/>
      <c r="C21" s="70">
        <v>0</v>
      </c>
      <c r="D21" s="70">
        <v>0</v>
      </c>
      <c r="E21" s="70">
        <v>0</v>
      </c>
      <c r="F21" s="70">
        <f>SUM(F12:F20)</f>
        <v>0</v>
      </c>
    </row>
    <row r="22" spans="1:6" ht="15.75" thickBot="1" x14ac:dyDescent="0.3">
      <c r="A22" s="67"/>
      <c r="B22" s="67"/>
      <c r="C22" s="67"/>
      <c r="D22" s="67"/>
      <c r="E22" s="67"/>
      <c r="F22" s="67"/>
    </row>
    <row r="23" spans="1:6" ht="16.5" thickTop="1" thickBot="1" x14ac:dyDescent="0.3">
      <c r="A23" s="73" t="s">
        <v>3475</v>
      </c>
      <c r="B23" s="73" t="s">
        <v>3475</v>
      </c>
      <c r="C23" s="74">
        <v>0</v>
      </c>
      <c r="D23" s="74">
        <v>0</v>
      </c>
      <c r="E23" s="74">
        <v>0</v>
      </c>
      <c r="F23" s="74">
        <f>SUM(F9-F21)</f>
        <v>0</v>
      </c>
    </row>
    <row r="24" spans="1:6" ht="15.75" thickTop="1" x14ac:dyDescent="0.25"/>
  </sheetData>
  <sheetProtection algorithmName="SHA-512" hashValue="dPPp7kxRSCH/nYPTyvzb9iMNbORNst1OWmlPJ4uoVuRbaWpToXHSt3vERlqHPleqagrioGZALCaSQYzTUAYPbg==" saltValue="cH0XFksKT7nE2HkEvdvZ1A==" spinCount="100000" sheet="1" objects="1" scenarios="1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D4993-E5E3-44DA-AAE7-F497C6753161}">
  <sheetPr>
    <tabColor rgb="FFFFFF00"/>
  </sheetPr>
  <dimension ref="A1:F50"/>
  <sheetViews>
    <sheetView zoomScale="75" zoomScaleNormal="75" workbookViewId="0">
      <selection activeCell="W13" sqref="W13"/>
    </sheetView>
  </sheetViews>
  <sheetFormatPr defaultRowHeight="15" x14ac:dyDescent="0.25"/>
  <cols>
    <col min="1" max="1" width="32.7109375" bestFit="1" customWidth="1"/>
    <col min="2" max="2" width="34.7109375" bestFit="1" customWidth="1"/>
    <col min="3" max="3" width="18.7109375" customWidth="1"/>
    <col min="4" max="4" width="20.42578125" customWidth="1"/>
    <col min="5" max="5" width="20.140625" customWidth="1"/>
    <col min="6" max="6" width="16.14062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3476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2412</v>
      </c>
      <c r="B4" s="1" t="s">
        <v>2395</v>
      </c>
      <c r="C4" s="3">
        <v>680085.43</v>
      </c>
      <c r="D4" s="3">
        <v>0</v>
      </c>
      <c r="E4" s="3">
        <v>124845.47</v>
      </c>
      <c r="F4" s="3">
        <v>0</v>
      </c>
    </row>
    <row r="5" spans="1:6" x14ac:dyDescent="0.25">
      <c r="A5" s="1" t="s">
        <v>2413</v>
      </c>
      <c r="B5" s="1" t="s">
        <v>212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 s="1" t="s">
        <v>2414</v>
      </c>
      <c r="B6" s="1" t="s">
        <v>253</v>
      </c>
      <c r="C6" s="3">
        <v>0</v>
      </c>
      <c r="D6" s="3">
        <v>499389</v>
      </c>
      <c r="E6" s="3">
        <v>0</v>
      </c>
      <c r="F6" s="3">
        <v>367693</v>
      </c>
    </row>
    <row r="7" spans="1:6" x14ac:dyDescent="0.25">
      <c r="A7" s="1" t="s">
        <v>2415</v>
      </c>
      <c r="B7" s="1" t="s">
        <v>255</v>
      </c>
      <c r="C7" s="3">
        <v>78504.13</v>
      </c>
      <c r="D7" s="3">
        <v>78504</v>
      </c>
      <c r="E7" s="3">
        <v>78504.13</v>
      </c>
      <c r="F7" s="3">
        <v>78276</v>
      </c>
    </row>
    <row r="8" spans="1:6" ht="15.75" thickBot="1" x14ac:dyDescent="0.3">
      <c r="A8" s="1" t="s">
        <v>2416</v>
      </c>
      <c r="B8" s="1" t="s">
        <v>2163</v>
      </c>
      <c r="C8" s="3">
        <v>0</v>
      </c>
      <c r="D8" s="3">
        <v>0</v>
      </c>
      <c r="E8" s="3">
        <v>0</v>
      </c>
      <c r="F8" s="3">
        <v>0</v>
      </c>
    </row>
    <row r="9" spans="1:6" ht="15.75" thickTop="1" x14ac:dyDescent="0.25">
      <c r="A9" s="69" t="s">
        <v>371</v>
      </c>
      <c r="B9" s="68"/>
      <c r="C9" s="70">
        <v>758589.56</v>
      </c>
      <c r="D9" s="70">
        <v>577893</v>
      </c>
      <c r="E9" s="70">
        <v>203349.6</v>
      </c>
      <c r="F9" s="70">
        <f>SUM(F4:F8)</f>
        <v>445969</v>
      </c>
    </row>
    <row r="10" spans="1:6" x14ac:dyDescent="0.25">
      <c r="A10" s="67"/>
      <c r="B10" s="67"/>
      <c r="C10" s="67"/>
      <c r="D10" s="67"/>
      <c r="E10" s="67"/>
      <c r="F10" s="67"/>
    </row>
    <row r="11" spans="1:6" x14ac:dyDescent="0.25">
      <c r="A11" s="72" t="s">
        <v>372</v>
      </c>
      <c r="B11" s="71"/>
      <c r="C11" s="71"/>
      <c r="D11" s="71"/>
      <c r="E11" s="71"/>
      <c r="F11" s="71"/>
    </row>
    <row r="12" spans="1:6" x14ac:dyDescent="0.25">
      <c r="A12" s="1" t="s">
        <v>2417</v>
      </c>
      <c r="B12" s="1" t="s">
        <v>2418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1" t="s">
        <v>2419</v>
      </c>
      <c r="B13" s="1" t="s">
        <v>2420</v>
      </c>
      <c r="C13" s="3">
        <v>6142.5</v>
      </c>
      <c r="D13" s="3">
        <v>12058</v>
      </c>
      <c r="E13" s="3">
        <v>3460.83</v>
      </c>
      <c r="F13" s="3">
        <v>5776</v>
      </c>
    </row>
    <row r="14" spans="1:6" x14ac:dyDescent="0.25">
      <c r="A14" s="1" t="s">
        <v>2421</v>
      </c>
      <c r="B14" s="1" t="s">
        <v>2422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 s="1" t="s">
        <v>2423</v>
      </c>
      <c r="B15" s="1" t="s">
        <v>2424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 s="1" t="s">
        <v>3586</v>
      </c>
      <c r="B16" s="1" t="s">
        <v>3601</v>
      </c>
      <c r="C16" s="3">
        <v>43830</v>
      </c>
      <c r="D16" s="3">
        <v>49507</v>
      </c>
      <c r="E16" s="3">
        <v>49507</v>
      </c>
      <c r="F16" s="3">
        <v>65579</v>
      </c>
    </row>
    <row r="17" spans="1:6" x14ac:dyDescent="0.25">
      <c r="A17" s="1" t="s">
        <v>3587</v>
      </c>
      <c r="B17" s="1" t="s">
        <v>3602</v>
      </c>
      <c r="C17" s="3">
        <v>146415</v>
      </c>
      <c r="D17" s="3">
        <v>160427</v>
      </c>
      <c r="E17" s="3">
        <v>106048.75</v>
      </c>
      <c r="F17" s="3">
        <v>140727</v>
      </c>
    </row>
    <row r="18" spans="1:6" x14ac:dyDescent="0.25">
      <c r="A18" s="1" t="s">
        <v>2425</v>
      </c>
      <c r="B18" s="1" t="s">
        <v>2426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 s="1" t="s">
        <v>2427</v>
      </c>
      <c r="B19" s="1" t="s">
        <v>2428</v>
      </c>
      <c r="C19" s="3">
        <v>32861</v>
      </c>
      <c r="D19" s="3">
        <v>37159</v>
      </c>
      <c r="E19" s="3">
        <v>19313</v>
      </c>
      <c r="F19" s="3">
        <v>25893</v>
      </c>
    </row>
    <row r="20" spans="1:6" x14ac:dyDescent="0.25">
      <c r="A20" s="1" t="s">
        <v>3585</v>
      </c>
      <c r="B20" s="1" t="s">
        <v>3627</v>
      </c>
      <c r="C20" s="3">
        <v>192695.5</v>
      </c>
      <c r="D20" s="3">
        <v>222678</v>
      </c>
      <c r="E20" s="3">
        <v>90650</v>
      </c>
      <c r="F20" s="3">
        <v>119617</v>
      </c>
    </row>
    <row r="21" spans="1:6" x14ac:dyDescent="0.25">
      <c r="A21" s="1" t="s">
        <v>2429</v>
      </c>
      <c r="B21" s="1" t="s">
        <v>908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 s="1" t="s">
        <v>2430</v>
      </c>
      <c r="B22" s="1" t="s">
        <v>416</v>
      </c>
      <c r="C22" s="3">
        <v>0</v>
      </c>
      <c r="D22" s="3">
        <v>1000</v>
      </c>
      <c r="E22" s="3">
        <v>0</v>
      </c>
      <c r="F22" s="3">
        <v>0</v>
      </c>
    </row>
    <row r="23" spans="1:6" x14ac:dyDescent="0.25">
      <c r="A23" s="1" t="s">
        <v>2431</v>
      </c>
      <c r="B23" s="1" t="s">
        <v>656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1" t="s">
        <v>2432</v>
      </c>
      <c r="B24" s="1" t="s">
        <v>456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 s="1" t="s">
        <v>2433</v>
      </c>
      <c r="B25" s="1" t="s">
        <v>458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 s="1" t="s">
        <v>2434</v>
      </c>
      <c r="B26" s="1" t="s">
        <v>424</v>
      </c>
      <c r="C26" s="3">
        <v>48816.51</v>
      </c>
      <c r="D26" s="3">
        <v>57590</v>
      </c>
      <c r="E26" s="3">
        <v>43192.53</v>
      </c>
      <c r="F26" s="3">
        <v>60470</v>
      </c>
    </row>
    <row r="27" spans="1:6" x14ac:dyDescent="0.25">
      <c r="A27" s="1" t="s">
        <v>2435</v>
      </c>
      <c r="B27" s="1" t="s">
        <v>426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 s="1" t="s">
        <v>2436</v>
      </c>
      <c r="B28" s="1" t="s">
        <v>930</v>
      </c>
      <c r="C28" s="3">
        <v>0</v>
      </c>
      <c r="D28" s="3">
        <v>6068</v>
      </c>
      <c r="E28" s="3">
        <v>0</v>
      </c>
      <c r="F28" s="3">
        <v>0</v>
      </c>
    </row>
    <row r="29" spans="1:6" x14ac:dyDescent="0.25">
      <c r="A29" s="1" t="s">
        <v>2437</v>
      </c>
      <c r="B29" s="1" t="s">
        <v>934</v>
      </c>
      <c r="C29" s="3">
        <v>0</v>
      </c>
      <c r="D29" s="3">
        <v>2306</v>
      </c>
      <c r="E29" s="3">
        <v>14.4</v>
      </c>
      <c r="F29" s="3">
        <v>0</v>
      </c>
    </row>
    <row r="30" spans="1:6" x14ac:dyDescent="0.25">
      <c r="A30" s="1" t="s">
        <v>2438</v>
      </c>
      <c r="B30" s="1" t="s">
        <v>794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 s="1" t="s">
        <v>2439</v>
      </c>
      <c r="B31" s="1" t="s">
        <v>796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 s="1" t="s">
        <v>2440</v>
      </c>
      <c r="B32" s="1" t="s">
        <v>942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 s="1" t="s">
        <v>2441</v>
      </c>
      <c r="B33" s="1" t="s">
        <v>2442</v>
      </c>
      <c r="C33" s="3">
        <v>6513.16</v>
      </c>
      <c r="D33" s="3">
        <v>10000</v>
      </c>
      <c r="E33" s="3">
        <v>0</v>
      </c>
      <c r="F33" s="3">
        <v>7500</v>
      </c>
    </row>
    <row r="34" spans="1:6" x14ac:dyDescent="0.25">
      <c r="A34" s="1" t="s">
        <v>2443</v>
      </c>
      <c r="B34" s="1" t="s">
        <v>2444</v>
      </c>
      <c r="C34" s="3">
        <v>2132.66</v>
      </c>
      <c r="D34" s="3">
        <v>10000</v>
      </c>
      <c r="E34" s="3">
        <v>4225.8599999999997</v>
      </c>
      <c r="F34" s="3">
        <v>5000</v>
      </c>
    </row>
    <row r="35" spans="1:6" x14ac:dyDescent="0.25">
      <c r="A35" s="1" t="s">
        <v>2445</v>
      </c>
      <c r="B35" s="1" t="s">
        <v>430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 s="1" t="s">
        <v>2446</v>
      </c>
      <c r="B36" s="1" t="s">
        <v>801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 s="1" t="s">
        <v>2447</v>
      </c>
      <c r="B37" s="1" t="s">
        <v>438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 s="1" t="s">
        <v>2448</v>
      </c>
      <c r="B38" s="1" t="s">
        <v>488</v>
      </c>
      <c r="C38" s="3">
        <v>610</v>
      </c>
      <c r="D38" s="3">
        <v>7890</v>
      </c>
      <c r="E38" s="3">
        <v>580</v>
      </c>
      <c r="F38" s="3">
        <v>14830</v>
      </c>
    </row>
    <row r="39" spans="1:6" x14ac:dyDescent="0.25">
      <c r="A39" s="1" t="s">
        <v>2449</v>
      </c>
      <c r="B39" s="1" t="s">
        <v>739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 s="1" t="s">
        <v>2450</v>
      </c>
      <c r="B40" s="1" t="s">
        <v>440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 s="1" t="s">
        <v>2451</v>
      </c>
      <c r="B41" s="1" t="s">
        <v>442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 s="1" t="s">
        <v>2452</v>
      </c>
      <c r="B42" s="1" t="s">
        <v>492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 s="1" t="s">
        <v>2453</v>
      </c>
      <c r="B43" s="1" t="s">
        <v>444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 s="1" t="s">
        <v>2454</v>
      </c>
      <c r="B44" s="1" t="s">
        <v>822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 s="1" t="s">
        <v>2455</v>
      </c>
      <c r="B45" s="1" t="s">
        <v>582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 s="1" t="s">
        <v>3477</v>
      </c>
      <c r="B46" s="1" t="s">
        <v>3478</v>
      </c>
      <c r="C46" s="3">
        <v>612</v>
      </c>
      <c r="D46" s="3">
        <v>1205</v>
      </c>
      <c r="E46" s="3">
        <v>344</v>
      </c>
      <c r="F46" s="3">
        <v>577</v>
      </c>
    </row>
    <row r="47" spans="1:6" ht="15.75" thickBot="1" x14ac:dyDescent="0.3">
      <c r="A47" s="1" t="s">
        <v>3684</v>
      </c>
      <c r="B47" s="1" t="s">
        <v>1464</v>
      </c>
      <c r="C47" s="3">
        <v>0</v>
      </c>
      <c r="D47" s="3">
        <v>5</v>
      </c>
      <c r="E47" s="3">
        <v>4.01</v>
      </c>
      <c r="F47" s="3">
        <v>0</v>
      </c>
    </row>
    <row r="48" spans="1:6" ht="15.75" thickTop="1" x14ac:dyDescent="0.25">
      <c r="A48" s="69" t="s">
        <v>1471</v>
      </c>
      <c r="B48" s="68"/>
      <c r="C48" s="70">
        <v>480628.32999999996</v>
      </c>
      <c r="D48" s="70">
        <v>577893</v>
      </c>
      <c r="E48" s="70">
        <v>317340.38</v>
      </c>
      <c r="F48" s="70">
        <f>SUM(F12:F47)</f>
        <v>445969</v>
      </c>
    </row>
    <row r="49" spans="1:6" ht="15.75" thickBot="1" x14ac:dyDescent="0.3">
      <c r="A49" s="67"/>
      <c r="B49" s="67"/>
      <c r="C49" s="67"/>
      <c r="D49" s="67"/>
      <c r="E49" s="67"/>
      <c r="F49" s="67"/>
    </row>
    <row r="50" spans="1:6" ht="16.5" thickTop="1" thickBot="1" x14ac:dyDescent="0.3">
      <c r="A50" s="73" t="s">
        <v>3479</v>
      </c>
      <c r="B50" s="73" t="s">
        <v>3479</v>
      </c>
      <c r="C50" s="74">
        <v>277961.2300000001</v>
      </c>
      <c r="D50" s="74">
        <v>0</v>
      </c>
      <c r="E50" s="74">
        <v>-113990.78</v>
      </c>
      <c r="F50" s="74">
        <f>SUM(F9-F48)</f>
        <v>0</v>
      </c>
    </row>
  </sheetData>
  <sheetProtection algorithmName="SHA-512" hashValue="fTdsvDrKUrkJBiXNDSt2wJYVIi0amx+QeapoOzK1OQ4MW8uNjoqLbQ4u9HwSLAlJ+iVGpEIf4d15DovtqvEuBQ==" saltValue="wSYCn/5zaQQFLkneJONXPA==" spinCount="100000"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A412E-4C22-4E9C-B4D0-75329820B129}">
  <sheetPr>
    <tabColor rgb="FFFFFF00"/>
  </sheetPr>
  <dimension ref="A1:F59"/>
  <sheetViews>
    <sheetView zoomScale="75" zoomScaleNormal="75" workbookViewId="0">
      <selection activeCell="Q11" sqref="Q11"/>
    </sheetView>
  </sheetViews>
  <sheetFormatPr defaultRowHeight="15" x14ac:dyDescent="0.25"/>
  <cols>
    <col min="1" max="2" width="32.7109375" bestFit="1" customWidth="1"/>
    <col min="3" max="3" width="17.140625" customWidth="1"/>
    <col min="4" max="4" width="21.140625" customWidth="1"/>
    <col min="5" max="5" width="20.85546875" customWidth="1"/>
    <col min="6" max="6" width="18.570312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3480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2456</v>
      </c>
      <c r="B4" s="1" t="s">
        <v>3481</v>
      </c>
      <c r="C4" s="3">
        <v>134659</v>
      </c>
      <c r="D4" s="3">
        <v>135000</v>
      </c>
      <c r="E4" s="3">
        <v>105595</v>
      </c>
      <c r="F4" s="3">
        <v>128000</v>
      </c>
    </row>
    <row r="5" spans="1:6" x14ac:dyDescent="0.25">
      <c r="A5" s="1" t="s">
        <v>2457</v>
      </c>
      <c r="B5" s="1" t="s">
        <v>3482</v>
      </c>
      <c r="C5" s="3">
        <v>11335</v>
      </c>
      <c r="D5" s="3">
        <v>7500</v>
      </c>
      <c r="E5" s="3">
        <v>4980</v>
      </c>
      <c r="F5" s="3">
        <v>13500</v>
      </c>
    </row>
    <row r="6" spans="1:6" x14ac:dyDescent="0.25">
      <c r="A6" s="1" t="s">
        <v>2458</v>
      </c>
      <c r="B6" s="1" t="s">
        <v>2459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 s="1" t="s">
        <v>3483</v>
      </c>
      <c r="B7" s="1" t="s">
        <v>166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 s="1" t="s">
        <v>2460</v>
      </c>
      <c r="B8" s="1" t="s">
        <v>212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 s="1" t="s">
        <v>2461</v>
      </c>
      <c r="B9" s="1" t="s">
        <v>253</v>
      </c>
      <c r="C9" s="3">
        <v>0</v>
      </c>
      <c r="D9" s="3">
        <v>21371</v>
      </c>
      <c r="E9" s="3">
        <v>0</v>
      </c>
      <c r="F9" s="3">
        <v>31897</v>
      </c>
    </row>
    <row r="10" spans="1:6" x14ac:dyDescent="0.25">
      <c r="A10" s="1" t="s">
        <v>2462</v>
      </c>
      <c r="B10" s="1" t="s">
        <v>255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 s="1" t="s">
        <v>2463</v>
      </c>
      <c r="B11" s="1" t="s">
        <v>2163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 s="1" t="s">
        <v>2464</v>
      </c>
      <c r="B12" s="1" t="s">
        <v>2465</v>
      </c>
      <c r="C12" s="3">
        <v>0</v>
      </c>
      <c r="D12" s="3">
        <v>0</v>
      </c>
      <c r="E12" s="3">
        <v>0</v>
      </c>
      <c r="F12" s="3">
        <v>0</v>
      </c>
    </row>
    <row r="13" spans="1:6" ht="15.75" thickBot="1" x14ac:dyDescent="0.3">
      <c r="A13" s="1" t="s">
        <v>2466</v>
      </c>
      <c r="B13" s="1" t="s">
        <v>264</v>
      </c>
      <c r="C13" s="3">
        <v>0</v>
      </c>
      <c r="D13" s="3">
        <v>0</v>
      </c>
      <c r="E13" s="3">
        <v>0</v>
      </c>
      <c r="F13" s="3">
        <v>0</v>
      </c>
    </row>
    <row r="14" spans="1:6" ht="15.75" thickTop="1" x14ac:dyDescent="0.25">
      <c r="A14" s="69" t="s">
        <v>371</v>
      </c>
      <c r="B14" s="68"/>
      <c r="C14" s="70">
        <v>145994</v>
      </c>
      <c r="D14" s="70">
        <v>163871</v>
      </c>
      <c r="E14" s="70">
        <v>110575</v>
      </c>
      <c r="F14" s="70">
        <f>SUM(F4:F13)</f>
        <v>173397</v>
      </c>
    </row>
    <row r="15" spans="1:6" x14ac:dyDescent="0.25">
      <c r="A15" s="67"/>
      <c r="B15" s="67"/>
      <c r="C15" s="67"/>
      <c r="D15" s="67"/>
      <c r="E15" s="67"/>
      <c r="F15" s="67"/>
    </row>
    <row r="16" spans="1:6" x14ac:dyDescent="0.25">
      <c r="A16" s="72" t="s">
        <v>372</v>
      </c>
      <c r="B16" s="71"/>
      <c r="C16" s="71"/>
      <c r="D16" s="71"/>
      <c r="E16" s="71"/>
      <c r="F16" s="71"/>
    </row>
    <row r="17" spans="1:6" x14ac:dyDescent="0.25">
      <c r="A17" s="1" t="s">
        <v>2467</v>
      </c>
      <c r="B17" s="1" t="s">
        <v>2303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 s="1" t="s">
        <v>2468</v>
      </c>
      <c r="B18" s="1" t="s">
        <v>2305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 s="1" t="s">
        <v>2469</v>
      </c>
      <c r="B19" s="1" t="s">
        <v>2305</v>
      </c>
      <c r="C19" s="3">
        <v>24363.43</v>
      </c>
      <c r="D19" s="3">
        <v>41479</v>
      </c>
      <c r="E19" s="3">
        <v>31061.279999999999</v>
      </c>
      <c r="F19" s="3">
        <v>43907</v>
      </c>
    </row>
    <row r="20" spans="1:6" x14ac:dyDescent="0.25">
      <c r="A20" s="1" t="s">
        <v>2470</v>
      </c>
      <c r="B20" s="1" t="s">
        <v>2305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 s="1" t="s">
        <v>2471</v>
      </c>
      <c r="B21" s="1" t="s">
        <v>2305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 s="1" t="s">
        <v>2472</v>
      </c>
      <c r="B22" s="1" t="s">
        <v>2305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 s="1" t="s">
        <v>2473</v>
      </c>
      <c r="B23" s="1" t="s">
        <v>2305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1" t="s">
        <v>2474</v>
      </c>
      <c r="B24" s="1" t="s">
        <v>2305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 s="1" t="s">
        <v>2475</v>
      </c>
      <c r="B25" s="1" t="s">
        <v>2305</v>
      </c>
      <c r="C25" s="3">
        <v>47498.879999999997</v>
      </c>
      <c r="D25" s="3">
        <v>45024</v>
      </c>
      <c r="E25" s="3">
        <v>25118.85</v>
      </c>
      <c r="F25" s="3">
        <v>43619</v>
      </c>
    </row>
    <row r="26" spans="1:6" x14ac:dyDescent="0.25">
      <c r="A26" s="1" t="s">
        <v>2476</v>
      </c>
      <c r="B26" s="1" t="s">
        <v>2305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 s="1" t="s">
        <v>2477</v>
      </c>
      <c r="B27" s="1" t="s">
        <v>2305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 s="1" t="s">
        <v>2478</v>
      </c>
      <c r="B28" s="1" t="s">
        <v>2316</v>
      </c>
      <c r="C28" s="3">
        <v>1276.69</v>
      </c>
      <c r="D28" s="3">
        <v>0</v>
      </c>
      <c r="E28" s="3">
        <v>323.37</v>
      </c>
      <c r="F28" s="3">
        <v>0</v>
      </c>
    </row>
    <row r="29" spans="1:6" x14ac:dyDescent="0.25">
      <c r="A29" s="1" t="s">
        <v>2479</v>
      </c>
      <c r="B29" s="1" t="s">
        <v>382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 s="1" t="s">
        <v>2480</v>
      </c>
      <c r="B30" s="1" t="s">
        <v>384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 s="1" t="s">
        <v>2481</v>
      </c>
      <c r="B31" s="1" t="s">
        <v>386</v>
      </c>
      <c r="C31" s="3">
        <v>3728.56</v>
      </c>
      <c r="D31" s="3">
        <v>4445</v>
      </c>
      <c r="E31" s="3">
        <v>1965.72</v>
      </c>
      <c r="F31" s="3">
        <v>4386</v>
      </c>
    </row>
    <row r="32" spans="1:6" x14ac:dyDescent="0.25">
      <c r="A32" s="1" t="s">
        <v>2482</v>
      </c>
      <c r="B32" s="1" t="s">
        <v>388</v>
      </c>
      <c r="C32" s="3">
        <v>212</v>
      </c>
      <c r="D32" s="3">
        <v>0</v>
      </c>
      <c r="E32" s="3">
        <v>0</v>
      </c>
      <c r="F32" s="3">
        <v>0</v>
      </c>
    </row>
    <row r="33" spans="1:6" x14ac:dyDescent="0.25">
      <c r="A33" s="1" t="s">
        <v>2483</v>
      </c>
      <c r="B33" s="1" t="s">
        <v>390</v>
      </c>
      <c r="C33" s="3">
        <v>550</v>
      </c>
      <c r="D33" s="3">
        <v>600</v>
      </c>
      <c r="E33" s="3">
        <v>0</v>
      </c>
      <c r="F33" s="3">
        <v>0</v>
      </c>
    </row>
    <row r="34" spans="1:6" x14ac:dyDescent="0.25">
      <c r="A34" s="1" t="s">
        <v>2484</v>
      </c>
      <c r="B34" s="1" t="s">
        <v>2323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 s="1" t="s">
        <v>2485</v>
      </c>
      <c r="B35" s="1" t="s">
        <v>394</v>
      </c>
      <c r="C35" s="3">
        <v>5820.29</v>
      </c>
      <c r="D35" s="3">
        <v>7004</v>
      </c>
      <c r="E35" s="3">
        <v>4374.4399999999996</v>
      </c>
      <c r="F35" s="3">
        <v>7032</v>
      </c>
    </row>
    <row r="36" spans="1:6" x14ac:dyDescent="0.25">
      <c r="A36" s="1" t="s">
        <v>2486</v>
      </c>
      <c r="B36" s="1" t="s">
        <v>396</v>
      </c>
      <c r="C36" s="3">
        <v>21802.799999999999</v>
      </c>
      <c r="D36" s="3">
        <v>32000</v>
      </c>
      <c r="E36" s="3">
        <v>19201.73</v>
      </c>
      <c r="F36" s="3">
        <v>32000</v>
      </c>
    </row>
    <row r="37" spans="1:6" x14ac:dyDescent="0.25">
      <c r="A37" s="1" t="s">
        <v>2487</v>
      </c>
      <c r="B37" s="1" t="s">
        <v>398</v>
      </c>
      <c r="C37" s="3">
        <v>220.52</v>
      </c>
      <c r="D37" s="3">
        <v>284</v>
      </c>
      <c r="E37" s="3">
        <v>169.97</v>
      </c>
      <c r="F37" s="3">
        <v>284</v>
      </c>
    </row>
    <row r="38" spans="1:6" x14ac:dyDescent="0.25">
      <c r="A38" s="1" t="s">
        <v>2488</v>
      </c>
      <c r="B38" s="1" t="s">
        <v>400</v>
      </c>
      <c r="C38" s="3">
        <v>865.84</v>
      </c>
      <c r="D38" s="3">
        <v>1116</v>
      </c>
      <c r="E38" s="3">
        <v>677.51</v>
      </c>
      <c r="F38" s="3">
        <v>1127</v>
      </c>
    </row>
    <row r="39" spans="1:6" x14ac:dyDescent="0.25">
      <c r="A39" s="1" t="s">
        <v>2489</v>
      </c>
      <c r="B39" s="1" t="s">
        <v>402</v>
      </c>
      <c r="C39" s="3">
        <v>591.51</v>
      </c>
      <c r="D39" s="3">
        <v>1688</v>
      </c>
      <c r="E39" s="3">
        <v>512.4</v>
      </c>
      <c r="F39" s="3">
        <v>1688</v>
      </c>
    </row>
    <row r="40" spans="1:6" x14ac:dyDescent="0.25">
      <c r="A40" s="1" t="s">
        <v>2490</v>
      </c>
      <c r="B40" s="1" t="s">
        <v>404</v>
      </c>
      <c r="C40" s="3">
        <v>125.42</v>
      </c>
      <c r="D40" s="3">
        <v>334</v>
      </c>
      <c r="E40" s="3">
        <v>129.02000000000001</v>
      </c>
      <c r="F40" s="3">
        <v>374</v>
      </c>
    </row>
    <row r="41" spans="1:6" x14ac:dyDescent="0.25">
      <c r="A41" s="1" t="s">
        <v>2491</v>
      </c>
      <c r="B41" s="1" t="s">
        <v>406</v>
      </c>
      <c r="C41" s="3">
        <v>14601.64</v>
      </c>
      <c r="D41" s="3">
        <v>18310</v>
      </c>
      <c r="E41" s="3">
        <v>8263.44</v>
      </c>
      <c r="F41" s="3">
        <v>18383</v>
      </c>
    </row>
    <row r="42" spans="1:6" x14ac:dyDescent="0.25">
      <c r="A42" s="1" t="s">
        <v>2492</v>
      </c>
      <c r="B42" s="1" t="s">
        <v>408</v>
      </c>
      <c r="C42" s="3">
        <v>465.7</v>
      </c>
      <c r="D42" s="3">
        <v>546</v>
      </c>
      <c r="E42" s="3">
        <v>350.84</v>
      </c>
      <c r="F42" s="3">
        <v>552</v>
      </c>
    </row>
    <row r="43" spans="1:6" x14ac:dyDescent="0.25">
      <c r="A43" s="1" t="s">
        <v>2493</v>
      </c>
      <c r="B43" s="1" t="s">
        <v>410</v>
      </c>
      <c r="C43" s="3">
        <v>467.29</v>
      </c>
      <c r="D43" s="3">
        <v>421</v>
      </c>
      <c r="E43" s="3">
        <v>265.51</v>
      </c>
      <c r="F43" s="3">
        <v>425</v>
      </c>
    </row>
    <row r="44" spans="1:6" x14ac:dyDescent="0.25">
      <c r="A44" s="1" t="s">
        <v>2494</v>
      </c>
      <c r="B44" s="1" t="s">
        <v>412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 s="1" t="s">
        <v>2495</v>
      </c>
      <c r="B45" s="1" t="s">
        <v>414</v>
      </c>
      <c r="C45" s="3">
        <v>2425.86</v>
      </c>
      <c r="D45" s="3">
        <v>3120</v>
      </c>
      <c r="E45" s="3">
        <v>1872.17</v>
      </c>
      <c r="F45" s="3">
        <v>3120</v>
      </c>
    </row>
    <row r="46" spans="1:6" x14ac:dyDescent="0.25">
      <c r="A46" s="1" t="s">
        <v>2496</v>
      </c>
      <c r="B46" s="1" t="s">
        <v>502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 s="1" t="s">
        <v>2497</v>
      </c>
      <c r="B47" s="1" t="s">
        <v>510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 s="1" t="s">
        <v>2498</v>
      </c>
      <c r="B48" s="1" t="s">
        <v>711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 s="1" t="s">
        <v>2499</v>
      </c>
      <c r="B49" s="1" t="s">
        <v>2500</v>
      </c>
      <c r="C49" s="3">
        <v>6300.84</v>
      </c>
      <c r="D49" s="3">
        <v>7500</v>
      </c>
      <c r="E49" s="3">
        <v>6646</v>
      </c>
      <c r="F49" s="3">
        <v>16500</v>
      </c>
    </row>
    <row r="50" spans="1:6" x14ac:dyDescent="0.25">
      <c r="A50" s="1" t="s">
        <v>2501</v>
      </c>
      <c r="B50" s="1" t="s">
        <v>2502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 s="1" t="s">
        <v>2503</v>
      </c>
      <c r="B51" s="1" t="s">
        <v>442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 s="1" t="s">
        <v>2504</v>
      </c>
      <c r="B52" s="1" t="s">
        <v>492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 s="1" t="s">
        <v>2505</v>
      </c>
      <c r="B53" s="1" t="s">
        <v>2506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 s="1" t="s">
        <v>2507</v>
      </c>
      <c r="B54" s="1" t="s">
        <v>1464</v>
      </c>
      <c r="C54" s="3">
        <v>0</v>
      </c>
      <c r="D54" s="3">
        <v>0</v>
      </c>
      <c r="E54" s="3">
        <v>0</v>
      </c>
      <c r="F54" s="3">
        <v>0</v>
      </c>
    </row>
    <row r="55" spans="1:6" ht="15.75" thickBot="1" x14ac:dyDescent="0.3">
      <c r="A55" s="1" t="s">
        <v>2508</v>
      </c>
      <c r="B55" s="1" t="s">
        <v>2509</v>
      </c>
      <c r="C55" s="3">
        <v>131637</v>
      </c>
      <c r="D55" s="3">
        <v>0</v>
      </c>
      <c r="E55" s="3">
        <v>0</v>
      </c>
      <c r="F55" s="3">
        <v>0</v>
      </c>
    </row>
    <row r="56" spans="1:6" ht="15.75" thickTop="1" x14ac:dyDescent="0.25">
      <c r="A56" s="69" t="s">
        <v>1471</v>
      </c>
      <c r="B56" s="68"/>
      <c r="C56" s="70">
        <v>262954.27</v>
      </c>
      <c r="D56" s="70">
        <v>163871</v>
      </c>
      <c r="E56" s="70">
        <v>100932.24999999999</v>
      </c>
      <c r="F56" s="70">
        <f>SUM(F17:F55)</f>
        <v>173397</v>
      </c>
    </row>
    <row r="57" spans="1:6" ht="15.75" thickBot="1" x14ac:dyDescent="0.3">
      <c r="A57" s="67"/>
      <c r="B57" s="67"/>
      <c r="C57" s="67"/>
      <c r="D57" s="67"/>
      <c r="E57" s="67"/>
      <c r="F57" s="67"/>
    </row>
    <row r="58" spans="1:6" ht="16.5" thickTop="1" thickBot="1" x14ac:dyDescent="0.3">
      <c r="A58" s="73" t="s">
        <v>3484</v>
      </c>
      <c r="B58" s="73" t="s">
        <v>3484</v>
      </c>
      <c r="C58" s="74">
        <v>-116960.27000000002</v>
      </c>
      <c r="D58" s="74">
        <v>0</v>
      </c>
      <c r="E58" s="74">
        <v>9642.7500000000146</v>
      </c>
      <c r="F58" s="74">
        <f>SUM(F14-F56)</f>
        <v>0</v>
      </c>
    </row>
    <row r="59" spans="1:6" ht="15.75" thickTop="1" x14ac:dyDescent="0.25"/>
  </sheetData>
  <sheetProtection algorithmName="SHA-512" hashValue="esd+OqG4y7TcrsClb2N7kH6nqgyazlrqWVuWk2eZdjMlZWigGJr5vZgk6ET0CUXsfsJzm4IivMGT6rC5NEug7g==" saltValue="/lebKhbEOYVZK8PtNTNiX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DA662-864A-4DAD-854B-F9850A3C64B4}">
  <sheetPr>
    <tabColor rgb="FFFFFF00"/>
  </sheetPr>
  <dimension ref="A1:J18"/>
  <sheetViews>
    <sheetView zoomScale="75" zoomScaleNormal="75" workbookViewId="0">
      <selection activeCell="J15" sqref="J15"/>
    </sheetView>
  </sheetViews>
  <sheetFormatPr defaultRowHeight="15" x14ac:dyDescent="0.25"/>
  <cols>
    <col min="1" max="2" width="32.7109375" bestFit="1" customWidth="1"/>
    <col min="3" max="3" width="22.42578125" customWidth="1"/>
    <col min="4" max="4" width="21.42578125" customWidth="1"/>
    <col min="5" max="5" width="25.28515625" customWidth="1"/>
    <col min="6" max="6" width="19.140625" customWidth="1"/>
  </cols>
  <sheetData>
    <row r="1" spans="1:10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  <c r="J1" s="2"/>
    </row>
    <row r="2" spans="1:10" x14ac:dyDescent="0.25">
      <c r="A2" s="72" t="s">
        <v>3485</v>
      </c>
      <c r="B2" s="71"/>
      <c r="C2" s="71"/>
      <c r="D2" s="71"/>
      <c r="E2" s="71"/>
      <c r="F2" s="71"/>
      <c r="G2" s="2"/>
      <c r="H2" s="2"/>
      <c r="I2" s="2"/>
      <c r="J2" s="2"/>
    </row>
    <row r="3" spans="1:10" x14ac:dyDescent="0.25">
      <c r="A3" s="72" t="s">
        <v>2</v>
      </c>
      <c r="B3" s="71"/>
      <c r="C3" s="71"/>
      <c r="D3" s="71"/>
      <c r="E3" s="71"/>
      <c r="F3" s="71"/>
      <c r="G3" s="2"/>
      <c r="H3" s="2"/>
      <c r="I3" s="2"/>
      <c r="J3" s="2"/>
    </row>
    <row r="4" spans="1:10" x14ac:dyDescent="0.25">
      <c r="A4" s="1" t="s">
        <v>2510</v>
      </c>
      <c r="B4" s="1" t="s">
        <v>27</v>
      </c>
      <c r="C4" s="3">
        <v>13044</v>
      </c>
      <c r="D4" s="3">
        <v>11000</v>
      </c>
      <c r="E4" s="3">
        <v>11542</v>
      </c>
      <c r="F4" s="3">
        <v>14000</v>
      </c>
    </row>
    <row r="5" spans="1:10" ht="15.75" thickBot="1" x14ac:dyDescent="0.3">
      <c r="A5" s="1" t="s">
        <v>2511</v>
      </c>
      <c r="B5" s="1" t="s">
        <v>253</v>
      </c>
      <c r="C5" s="3">
        <v>0</v>
      </c>
      <c r="D5" s="3">
        <v>1957</v>
      </c>
      <c r="E5" s="3">
        <v>0</v>
      </c>
      <c r="F5" s="3">
        <v>0</v>
      </c>
    </row>
    <row r="6" spans="1:10" ht="15.75" thickTop="1" x14ac:dyDescent="0.25">
      <c r="A6" s="69" t="s">
        <v>371</v>
      </c>
      <c r="B6" s="68"/>
      <c r="C6" s="70">
        <v>13044</v>
      </c>
      <c r="D6" s="70">
        <v>12957</v>
      </c>
      <c r="E6" s="70">
        <v>11542</v>
      </c>
      <c r="F6" s="70">
        <f>SUM(F4:F5)</f>
        <v>14000</v>
      </c>
    </row>
    <row r="7" spans="1:10" x14ac:dyDescent="0.25">
      <c r="A7" s="67"/>
      <c r="B7" s="67"/>
      <c r="C7" s="67"/>
      <c r="D7" s="67"/>
      <c r="E7" s="67"/>
      <c r="F7" s="67"/>
    </row>
    <row r="8" spans="1:10" x14ac:dyDescent="0.25">
      <c r="A8" s="72" t="s">
        <v>372</v>
      </c>
      <c r="B8" s="71"/>
      <c r="C8" s="71"/>
      <c r="D8" s="71"/>
      <c r="E8" s="71"/>
      <c r="F8" s="71"/>
    </row>
    <row r="9" spans="1:10" x14ac:dyDescent="0.25">
      <c r="A9" s="1" t="s">
        <v>2512</v>
      </c>
      <c r="B9" s="1" t="s">
        <v>392</v>
      </c>
      <c r="C9" s="3">
        <v>0</v>
      </c>
      <c r="D9" s="3">
        <v>0</v>
      </c>
      <c r="E9" s="3">
        <v>0</v>
      </c>
      <c r="F9" s="3">
        <v>0</v>
      </c>
    </row>
    <row r="10" spans="1:10" x14ac:dyDescent="0.25">
      <c r="A10" s="1" t="s">
        <v>2513</v>
      </c>
      <c r="B10" s="1" t="s">
        <v>416</v>
      </c>
      <c r="C10" s="3">
        <v>489.66</v>
      </c>
      <c r="D10" s="3">
        <v>900</v>
      </c>
      <c r="E10" s="3">
        <v>868.96</v>
      </c>
      <c r="F10" s="3">
        <v>1000</v>
      </c>
    </row>
    <row r="11" spans="1:10" x14ac:dyDescent="0.25">
      <c r="A11" s="1" t="s">
        <v>2514</v>
      </c>
      <c r="B11" s="1" t="s">
        <v>456</v>
      </c>
      <c r="C11" s="3">
        <v>0</v>
      </c>
      <c r="D11" s="3">
        <v>0</v>
      </c>
      <c r="E11" s="3">
        <v>0</v>
      </c>
      <c r="F11" s="3">
        <v>0</v>
      </c>
    </row>
    <row r="12" spans="1:10" x14ac:dyDescent="0.25">
      <c r="A12" s="1" t="s">
        <v>2515</v>
      </c>
      <c r="B12" s="1" t="s">
        <v>438</v>
      </c>
      <c r="C12" s="3">
        <v>0</v>
      </c>
      <c r="D12" s="3">
        <v>0</v>
      </c>
      <c r="E12" s="3">
        <v>0</v>
      </c>
      <c r="F12" s="3">
        <v>0</v>
      </c>
    </row>
    <row r="13" spans="1:10" x14ac:dyDescent="0.25">
      <c r="A13" s="1" t="s">
        <v>2516</v>
      </c>
      <c r="B13" s="1" t="s">
        <v>582</v>
      </c>
      <c r="C13" s="3">
        <v>100</v>
      </c>
      <c r="D13" s="3">
        <v>2057</v>
      </c>
      <c r="E13" s="3">
        <v>1957</v>
      </c>
      <c r="F13" s="3">
        <v>3000</v>
      </c>
    </row>
    <row r="14" spans="1:10" ht="15.75" thickBot="1" x14ac:dyDescent="0.3">
      <c r="A14" s="1" t="s">
        <v>2517</v>
      </c>
      <c r="B14" s="1" t="s">
        <v>1464</v>
      </c>
      <c r="C14" s="3">
        <v>10000</v>
      </c>
      <c r="D14" s="3">
        <v>10000</v>
      </c>
      <c r="E14" s="3">
        <v>0</v>
      </c>
      <c r="F14" s="3">
        <v>10000</v>
      </c>
    </row>
    <row r="15" spans="1:10" ht="15.75" thickTop="1" x14ac:dyDescent="0.25">
      <c r="A15" s="69" t="s">
        <v>1471</v>
      </c>
      <c r="B15" s="68"/>
      <c r="C15" s="70">
        <v>10589.66</v>
      </c>
      <c r="D15" s="70">
        <v>12957</v>
      </c>
      <c r="E15" s="70">
        <v>2825.96</v>
      </c>
      <c r="F15" s="70">
        <f>SUM(F9:F14)</f>
        <v>14000</v>
      </c>
    </row>
    <row r="16" spans="1:10" ht="15.75" thickBot="1" x14ac:dyDescent="0.3">
      <c r="A16" s="67"/>
      <c r="B16" s="67"/>
      <c r="C16" s="67"/>
      <c r="D16" s="67"/>
      <c r="E16" s="67"/>
      <c r="F16" s="67"/>
    </row>
    <row r="17" spans="1:6" ht="16.5" thickTop="1" thickBot="1" x14ac:dyDescent="0.3">
      <c r="A17" s="73" t="s">
        <v>3486</v>
      </c>
      <c r="B17" s="73" t="s">
        <v>3486</v>
      </c>
      <c r="C17" s="74">
        <v>2454.34</v>
      </c>
      <c r="D17" s="74">
        <v>0</v>
      </c>
      <c r="E17" s="74">
        <v>8716.0400000000009</v>
      </c>
      <c r="F17" s="74">
        <f>SUM(F6-F15)</f>
        <v>0</v>
      </c>
    </row>
    <row r="18" spans="1:6" ht="15.75" thickTop="1" x14ac:dyDescent="0.25"/>
  </sheetData>
  <sheetProtection algorithmName="SHA-512" hashValue="Uf+ecRIDB6Eo2SA+Vcn7NzWrZF8cFvNT0XNgArcb7001O56DUBnbTnngx/I9yqIJ4Xzf3lpYHPCZDHzXIv5QIw==" saltValue="7mQzzQShqPvUpVcP/gShyw==" spinCount="100000"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5654C-D2E9-4736-964C-3CED71CE5282}">
  <sheetPr>
    <tabColor rgb="FFFFFF00"/>
  </sheetPr>
  <dimension ref="A1:I14"/>
  <sheetViews>
    <sheetView zoomScale="75" zoomScaleNormal="75" workbookViewId="0">
      <selection activeCell="G1" sqref="G1:K1048576"/>
    </sheetView>
  </sheetViews>
  <sheetFormatPr defaultRowHeight="15" x14ac:dyDescent="0.25"/>
  <cols>
    <col min="1" max="2" width="32.7109375" bestFit="1" customWidth="1"/>
    <col min="3" max="3" width="22.28515625" customWidth="1"/>
    <col min="4" max="4" width="23.140625" customWidth="1"/>
    <col min="5" max="5" width="24.28515625" customWidth="1"/>
    <col min="6" max="6" width="19.140625" customWidth="1"/>
  </cols>
  <sheetData>
    <row r="1" spans="1:9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</row>
    <row r="2" spans="1:9" x14ac:dyDescent="0.25">
      <c r="A2" s="72" t="s">
        <v>3487</v>
      </c>
      <c r="B2" s="71"/>
      <c r="C2" s="71"/>
      <c r="D2" s="71"/>
      <c r="E2" s="71"/>
      <c r="F2" s="71"/>
      <c r="G2" s="2"/>
      <c r="H2" s="2"/>
      <c r="I2" s="2"/>
    </row>
    <row r="3" spans="1:9" x14ac:dyDescent="0.25">
      <c r="A3" s="72" t="s">
        <v>2</v>
      </c>
      <c r="B3" s="71"/>
      <c r="C3" s="71"/>
      <c r="D3" s="71"/>
      <c r="E3" s="71"/>
      <c r="F3" s="71"/>
      <c r="G3" s="2"/>
      <c r="H3" s="2"/>
      <c r="I3" s="2"/>
    </row>
    <row r="4" spans="1:9" x14ac:dyDescent="0.25">
      <c r="A4" s="1" t="s">
        <v>2518</v>
      </c>
      <c r="B4" s="1" t="s">
        <v>2519</v>
      </c>
      <c r="C4" s="3">
        <v>1584</v>
      </c>
      <c r="D4" s="3">
        <v>0</v>
      </c>
      <c r="E4" s="3">
        <v>0</v>
      </c>
      <c r="F4" s="3">
        <v>0</v>
      </c>
    </row>
    <row r="5" spans="1:9" x14ac:dyDescent="0.25">
      <c r="A5" s="1" t="s">
        <v>2520</v>
      </c>
      <c r="B5" s="1" t="s">
        <v>2521</v>
      </c>
      <c r="C5" s="3">
        <v>94</v>
      </c>
      <c r="D5" s="3">
        <v>0</v>
      </c>
      <c r="E5" s="3">
        <v>1707.5</v>
      </c>
      <c r="F5" s="3">
        <v>1750</v>
      </c>
    </row>
    <row r="6" spans="1:9" ht="15.75" thickBot="1" x14ac:dyDescent="0.3">
      <c r="A6" s="1" t="s">
        <v>3628</v>
      </c>
      <c r="B6" s="1" t="s">
        <v>253</v>
      </c>
      <c r="C6" s="3">
        <v>0</v>
      </c>
      <c r="D6" s="3">
        <v>2000</v>
      </c>
      <c r="E6" s="3">
        <v>0</v>
      </c>
      <c r="F6" s="3">
        <v>0</v>
      </c>
    </row>
    <row r="7" spans="1:9" ht="15.75" thickTop="1" x14ac:dyDescent="0.25">
      <c r="A7" s="69" t="s">
        <v>371</v>
      </c>
      <c r="B7" s="68"/>
      <c r="C7" s="70">
        <v>1678</v>
      </c>
      <c r="D7" s="70">
        <v>2000</v>
      </c>
      <c r="E7" s="70">
        <v>1707.5</v>
      </c>
      <c r="F7" s="70">
        <f>SUM(F4:F6)</f>
        <v>1750</v>
      </c>
    </row>
    <row r="8" spans="1:9" x14ac:dyDescent="0.25">
      <c r="A8" s="67"/>
      <c r="B8" s="67"/>
      <c r="C8" s="67"/>
      <c r="D8" s="67"/>
      <c r="E8" s="67"/>
      <c r="F8" s="67"/>
    </row>
    <row r="9" spans="1:9" x14ac:dyDescent="0.25">
      <c r="A9" s="72" t="s">
        <v>372</v>
      </c>
      <c r="B9" s="71"/>
      <c r="C9" s="71"/>
      <c r="D9" s="71"/>
      <c r="E9" s="71"/>
      <c r="F9" s="71"/>
    </row>
    <row r="10" spans="1:9" ht="15.75" thickBot="1" x14ac:dyDescent="0.3">
      <c r="A10" s="1" t="s">
        <v>2522</v>
      </c>
      <c r="B10" s="1" t="s">
        <v>454</v>
      </c>
      <c r="C10" s="3">
        <v>3892.74</v>
      </c>
      <c r="D10" s="3">
        <v>2000</v>
      </c>
      <c r="E10" s="3">
        <v>1028.4000000000001</v>
      </c>
      <c r="F10" s="3">
        <v>1750</v>
      </c>
    </row>
    <row r="11" spans="1:9" ht="15.75" thickTop="1" x14ac:dyDescent="0.25">
      <c r="A11" s="69" t="s">
        <v>1471</v>
      </c>
      <c r="B11" s="68"/>
      <c r="C11" s="70">
        <v>3892.74</v>
      </c>
      <c r="D11" s="70">
        <v>2000</v>
      </c>
      <c r="E11" s="70">
        <v>1028.4000000000001</v>
      </c>
      <c r="F11" s="70">
        <f>SUM(F10)</f>
        <v>1750</v>
      </c>
    </row>
    <row r="12" spans="1:9" ht="15.75" thickBot="1" x14ac:dyDescent="0.3">
      <c r="A12" s="67"/>
      <c r="B12" s="67"/>
      <c r="C12" s="67"/>
      <c r="D12" s="67"/>
      <c r="E12" s="67"/>
      <c r="F12" s="67"/>
    </row>
    <row r="13" spans="1:9" ht="16.5" thickTop="1" thickBot="1" x14ac:dyDescent="0.3">
      <c r="A13" s="73" t="s">
        <v>3488</v>
      </c>
      <c r="B13" s="73" t="s">
        <v>3488</v>
      </c>
      <c r="C13" s="74">
        <v>-2214.7399999999998</v>
      </c>
      <c r="D13" s="74">
        <v>0</v>
      </c>
      <c r="E13" s="74">
        <v>679.09999999999991</v>
      </c>
      <c r="F13" s="74">
        <f>SUM(F7-F11)</f>
        <v>0</v>
      </c>
    </row>
    <row r="14" spans="1:9" ht="15.75" thickTop="1" x14ac:dyDescent="0.25"/>
  </sheetData>
  <sheetProtection algorithmName="SHA-512" hashValue="tZ3l4ArhzvNGJQPOBtivz1S4+jPuZhTyzGAZmAp1C8WIqrbpP5oH12eqldKtquPjqdnVGW2k95+LCCjb2ZSymQ==" saltValue="3XMUwfbSm1+bl28gQLvwT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A3667-00CC-4801-B465-E74B1A2B9E6F}">
  <sheetPr>
    <tabColor rgb="FF00B0F0"/>
  </sheetPr>
  <dimension ref="A1:F1030"/>
  <sheetViews>
    <sheetView zoomScale="75" zoomScaleNormal="75" workbookViewId="0">
      <selection activeCell="G1" sqref="G1:X1048576"/>
    </sheetView>
  </sheetViews>
  <sheetFormatPr defaultRowHeight="15" x14ac:dyDescent="0.25"/>
  <cols>
    <col min="1" max="1" width="28.7109375" customWidth="1"/>
    <col min="2" max="2" width="40.7109375" customWidth="1"/>
    <col min="3" max="3" width="16.7109375" customWidth="1"/>
    <col min="4" max="4" width="25.7109375" customWidth="1"/>
    <col min="5" max="5" width="20.7109375" customWidth="1"/>
    <col min="6" max="6" width="16.7109375" customWidth="1"/>
  </cols>
  <sheetData>
    <row r="1" spans="1:6" ht="30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66" t="s">
        <v>3421</v>
      </c>
      <c r="B2" s="64"/>
      <c r="C2" s="65"/>
      <c r="D2" s="65"/>
      <c r="E2" s="65"/>
      <c r="F2" s="65"/>
    </row>
    <row r="3" spans="1:6" x14ac:dyDescent="0.25">
      <c r="A3" s="66" t="s">
        <v>2</v>
      </c>
      <c r="B3" s="64"/>
      <c r="C3" s="65"/>
      <c r="D3" s="65"/>
      <c r="E3" s="65"/>
      <c r="F3" s="65"/>
    </row>
    <row r="4" spans="1:6" x14ac:dyDescent="0.25">
      <c r="A4" s="63" t="s">
        <v>3</v>
      </c>
      <c r="B4" s="63" t="s">
        <v>3422</v>
      </c>
      <c r="C4" s="53">
        <v>4546136.74</v>
      </c>
      <c r="D4" s="53">
        <v>4591062</v>
      </c>
      <c r="E4" s="53">
        <v>4058723.12</v>
      </c>
      <c r="F4" s="53">
        <v>4861963</v>
      </c>
    </row>
    <row r="5" spans="1:6" x14ac:dyDescent="0.25">
      <c r="A5" s="1" t="s">
        <v>4</v>
      </c>
      <c r="B5" s="1" t="s">
        <v>5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 s="1" t="s">
        <v>6</v>
      </c>
      <c r="B6" s="1" t="s">
        <v>7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 s="1" t="s">
        <v>8</v>
      </c>
      <c r="B7" s="1" t="s">
        <v>9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 s="1" t="s">
        <v>10</v>
      </c>
      <c r="B8" s="1" t="s">
        <v>11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 s="1" t="s">
        <v>12</v>
      </c>
      <c r="B9" s="1" t="s">
        <v>13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 s="1" t="s">
        <v>14</v>
      </c>
      <c r="B10" s="1" t="s">
        <v>15</v>
      </c>
      <c r="C10" s="3">
        <v>135655.06</v>
      </c>
      <c r="D10" s="3">
        <v>132000</v>
      </c>
      <c r="E10" s="3">
        <v>0</v>
      </c>
      <c r="F10" s="3">
        <v>132000</v>
      </c>
    </row>
    <row r="11" spans="1:6" x14ac:dyDescent="0.25">
      <c r="A11" s="1" t="s">
        <v>16</v>
      </c>
      <c r="B11" s="1" t="s">
        <v>17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 s="1" t="s">
        <v>18</v>
      </c>
      <c r="B12" s="1" t="s">
        <v>19</v>
      </c>
      <c r="C12" s="3">
        <v>236575</v>
      </c>
      <c r="D12" s="3">
        <v>236575</v>
      </c>
      <c r="E12" s="3">
        <v>159278</v>
      </c>
      <c r="F12" s="3">
        <v>159278</v>
      </c>
    </row>
    <row r="13" spans="1:6" x14ac:dyDescent="0.25">
      <c r="A13" s="1" t="s">
        <v>20</v>
      </c>
      <c r="B13" s="1" t="s">
        <v>21</v>
      </c>
      <c r="C13" s="3">
        <v>292.5</v>
      </c>
      <c r="D13" s="3">
        <v>0</v>
      </c>
      <c r="E13" s="3">
        <v>202.5</v>
      </c>
      <c r="F13" s="3">
        <v>0</v>
      </c>
    </row>
    <row r="14" spans="1:6" x14ac:dyDescent="0.25">
      <c r="A14" s="1" t="s">
        <v>22</v>
      </c>
      <c r="B14" s="1" t="s">
        <v>23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 s="1" t="s">
        <v>24</v>
      </c>
      <c r="B15" s="1" t="s">
        <v>25</v>
      </c>
      <c r="C15" s="3">
        <v>240</v>
      </c>
      <c r="D15" s="3">
        <v>400</v>
      </c>
      <c r="E15" s="3">
        <v>275</v>
      </c>
      <c r="F15" s="3">
        <v>300</v>
      </c>
    </row>
    <row r="16" spans="1:6" x14ac:dyDescent="0.25">
      <c r="A16" s="1" t="s">
        <v>26</v>
      </c>
      <c r="B16" s="1" t="s">
        <v>27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1" t="s">
        <v>28</v>
      </c>
      <c r="B17" s="1" t="s">
        <v>29</v>
      </c>
      <c r="C17" s="3">
        <v>6180</v>
      </c>
      <c r="D17" s="3">
        <v>6200</v>
      </c>
      <c r="E17" s="3">
        <v>4140</v>
      </c>
      <c r="F17" s="3">
        <v>6000</v>
      </c>
    </row>
    <row r="18" spans="1:6" x14ac:dyDescent="0.25">
      <c r="A18" s="1" t="s">
        <v>30</v>
      </c>
      <c r="B18" s="1" t="s">
        <v>31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 s="1" t="s">
        <v>32</v>
      </c>
      <c r="B19" s="1" t="s">
        <v>33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 s="1" t="s">
        <v>34</v>
      </c>
      <c r="B20" s="1" t="s">
        <v>3423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 s="1" t="s">
        <v>35</v>
      </c>
      <c r="B21" s="1" t="s">
        <v>36</v>
      </c>
      <c r="C21" s="3">
        <v>128578.7</v>
      </c>
      <c r="D21" s="3">
        <v>125000</v>
      </c>
      <c r="E21" s="3">
        <v>101263.02</v>
      </c>
      <c r="F21" s="3">
        <v>135017</v>
      </c>
    </row>
    <row r="22" spans="1:6" x14ac:dyDescent="0.25">
      <c r="A22" s="1" t="s">
        <v>37</v>
      </c>
      <c r="B22" s="1" t="s">
        <v>38</v>
      </c>
      <c r="C22" s="3">
        <v>58315.06</v>
      </c>
      <c r="D22" s="3">
        <v>50000</v>
      </c>
      <c r="E22" s="3">
        <v>34293</v>
      </c>
      <c r="F22" s="3">
        <v>58000</v>
      </c>
    </row>
    <row r="23" spans="1:6" x14ac:dyDescent="0.25">
      <c r="A23" s="1" t="s">
        <v>39</v>
      </c>
      <c r="B23" s="1" t="s">
        <v>40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1" t="s">
        <v>41</v>
      </c>
      <c r="B24" s="1" t="s">
        <v>42</v>
      </c>
      <c r="C24" s="3">
        <v>0</v>
      </c>
      <c r="D24" s="3">
        <v>0</v>
      </c>
      <c r="E24" s="3">
        <v>4436.78</v>
      </c>
      <c r="F24" s="3">
        <v>0</v>
      </c>
    </row>
    <row r="25" spans="1:6" x14ac:dyDescent="0.25">
      <c r="A25" s="1" t="s">
        <v>43</v>
      </c>
      <c r="B25" s="1" t="s">
        <v>44</v>
      </c>
      <c r="C25" s="3">
        <v>79592</v>
      </c>
      <c r="D25" s="3">
        <v>76000</v>
      </c>
      <c r="E25" s="3">
        <v>41946</v>
      </c>
      <c r="F25" s="3">
        <v>80000</v>
      </c>
    </row>
    <row r="26" spans="1:6" x14ac:dyDescent="0.25">
      <c r="A26" s="1" t="s">
        <v>45</v>
      </c>
      <c r="B26" s="1" t="s">
        <v>46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 s="1" t="s">
        <v>3424</v>
      </c>
      <c r="B27" s="1" t="s">
        <v>3425</v>
      </c>
      <c r="C27" s="3">
        <v>6859.04</v>
      </c>
      <c r="D27" s="3">
        <v>11000</v>
      </c>
      <c r="E27" s="3">
        <v>0</v>
      </c>
      <c r="F27" s="3">
        <v>0</v>
      </c>
    </row>
    <row r="28" spans="1:6" x14ac:dyDescent="0.25">
      <c r="A28" s="1" t="s">
        <v>3426</v>
      </c>
      <c r="B28" s="1" t="s">
        <v>3427</v>
      </c>
      <c r="C28" s="3">
        <v>2425</v>
      </c>
      <c r="D28" s="3">
        <v>0</v>
      </c>
      <c r="E28" s="3">
        <v>980</v>
      </c>
      <c r="F28" s="3">
        <v>0</v>
      </c>
    </row>
    <row r="29" spans="1:6" x14ac:dyDescent="0.25">
      <c r="A29" s="1" t="s">
        <v>47</v>
      </c>
      <c r="B29" s="1" t="s">
        <v>48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 s="1" t="s">
        <v>49</v>
      </c>
      <c r="B30" s="1" t="s">
        <v>50</v>
      </c>
      <c r="C30" s="3">
        <v>27317.040000000001</v>
      </c>
      <c r="D30" s="3">
        <v>27317</v>
      </c>
      <c r="E30" s="3">
        <v>13658.52</v>
      </c>
      <c r="F30" s="3">
        <v>27317</v>
      </c>
    </row>
    <row r="31" spans="1:6" x14ac:dyDescent="0.25">
      <c r="A31" s="1" t="s">
        <v>51</v>
      </c>
      <c r="B31" s="1" t="s">
        <v>52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 s="1" t="s">
        <v>53</v>
      </c>
      <c r="B32" s="1" t="s">
        <v>54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 s="1" t="s">
        <v>55</v>
      </c>
      <c r="B33" s="1" t="s">
        <v>56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 s="1" t="s">
        <v>57</v>
      </c>
      <c r="B34" s="1" t="s">
        <v>58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 s="1" t="s">
        <v>59</v>
      </c>
      <c r="B35" s="1" t="s">
        <v>60</v>
      </c>
      <c r="C35" s="3">
        <v>6643.54</v>
      </c>
      <c r="D35" s="3">
        <v>6000</v>
      </c>
      <c r="E35" s="3">
        <v>4395.45</v>
      </c>
      <c r="F35" s="3">
        <v>7000</v>
      </c>
    </row>
    <row r="36" spans="1:6" x14ac:dyDescent="0.25">
      <c r="A36" s="1" t="s">
        <v>61</v>
      </c>
      <c r="B36" s="1" t="s">
        <v>62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 s="1" t="s">
        <v>63</v>
      </c>
      <c r="B37" s="1" t="s">
        <v>64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 s="1" t="s">
        <v>65</v>
      </c>
      <c r="B38" s="1" t="s">
        <v>66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 s="1" t="s">
        <v>67</v>
      </c>
      <c r="B39" s="1" t="s">
        <v>68</v>
      </c>
      <c r="C39" s="3">
        <v>39200</v>
      </c>
      <c r="D39" s="3">
        <v>47272</v>
      </c>
      <c r="E39" s="3">
        <v>18908.8</v>
      </c>
      <c r="F39" s="3">
        <v>47272</v>
      </c>
    </row>
    <row r="40" spans="1:6" x14ac:dyDescent="0.25">
      <c r="A40" s="1" t="s">
        <v>3660</v>
      </c>
      <c r="B40" s="1" t="s">
        <v>1760</v>
      </c>
      <c r="C40" s="3">
        <v>0</v>
      </c>
      <c r="D40" s="3">
        <v>0</v>
      </c>
      <c r="E40" s="3">
        <v>3001.56</v>
      </c>
      <c r="F40" s="3">
        <v>4000</v>
      </c>
    </row>
    <row r="41" spans="1:6" x14ac:dyDescent="0.25">
      <c r="A41" s="1" t="s">
        <v>69</v>
      </c>
      <c r="B41" s="1" t="s">
        <v>70</v>
      </c>
      <c r="C41" s="3">
        <v>79080.56</v>
      </c>
      <c r="D41" s="3">
        <v>77845</v>
      </c>
      <c r="E41" s="3">
        <v>30742</v>
      </c>
      <c r="F41" s="3">
        <v>71023</v>
      </c>
    </row>
    <row r="42" spans="1:6" x14ac:dyDescent="0.25">
      <c r="A42" s="1" t="s">
        <v>71</v>
      </c>
      <c r="B42" s="1" t="s">
        <v>72</v>
      </c>
      <c r="C42" s="3">
        <v>0</v>
      </c>
      <c r="D42" s="3">
        <v>0</v>
      </c>
      <c r="E42" s="3">
        <v>0</v>
      </c>
      <c r="F42" s="3">
        <v>0</v>
      </c>
    </row>
    <row r="43" spans="1:6" ht="14.45" customHeight="1" x14ac:dyDescent="0.25">
      <c r="A43" s="1" t="s">
        <v>73</v>
      </c>
      <c r="B43" s="1" t="s">
        <v>74</v>
      </c>
      <c r="C43" s="3">
        <v>59086.35</v>
      </c>
      <c r="D43" s="3">
        <v>110000</v>
      </c>
      <c r="E43" s="3">
        <v>116457.32</v>
      </c>
      <c r="F43" s="3">
        <v>156000</v>
      </c>
    </row>
    <row r="44" spans="1:6" x14ac:dyDescent="0.25">
      <c r="A44" s="1" t="s">
        <v>3661</v>
      </c>
      <c r="B44" s="1" t="s">
        <v>3662</v>
      </c>
      <c r="C44" s="3">
        <v>0</v>
      </c>
      <c r="D44" s="3">
        <v>8327</v>
      </c>
      <c r="E44" s="3">
        <v>21707.19</v>
      </c>
      <c r="F44" s="3">
        <v>21707</v>
      </c>
    </row>
    <row r="45" spans="1:6" x14ac:dyDescent="0.25">
      <c r="A45" s="1" t="s">
        <v>3663</v>
      </c>
      <c r="B45" s="1" t="s">
        <v>3664</v>
      </c>
      <c r="C45" s="3">
        <v>0</v>
      </c>
      <c r="D45" s="3">
        <v>3617</v>
      </c>
      <c r="E45" s="3">
        <v>3617.46</v>
      </c>
      <c r="F45" s="3">
        <v>3617</v>
      </c>
    </row>
    <row r="46" spans="1:6" x14ac:dyDescent="0.25">
      <c r="A46" s="1" t="s">
        <v>75</v>
      </c>
      <c r="B46" s="1" t="s">
        <v>76</v>
      </c>
      <c r="C46" s="3">
        <v>22481.43</v>
      </c>
      <c r="D46" s="3">
        <v>22500</v>
      </c>
      <c r="E46" s="3">
        <v>10085.76</v>
      </c>
      <c r="F46" s="3">
        <v>20500</v>
      </c>
    </row>
    <row r="47" spans="1:6" ht="20.100000000000001" customHeight="1" x14ac:dyDescent="0.25">
      <c r="A47" s="1" t="s">
        <v>77</v>
      </c>
      <c r="B47" s="1" t="s">
        <v>78</v>
      </c>
      <c r="C47" s="3">
        <v>301278.55</v>
      </c>
      <c r="D47" s="3">
        <v>317885</v>
      </c>
      <c r="E47" s="3">
        <v>219368.97</v>
      </c>
      <c r="F47" s="3">
        <v>317885</v>
      </c>
    </row>
    <row r="48" spans="1:6" x14ac:dyDescent="0.25">
      <c r="A48" s="1" t="s">
        <v>3597</v>
      </c>
      <c r="B48" s="1" t="s">
        <v>3598</v>
      </c>
      <c r="C48" s="3">
        <v>3226</v>
      </c>
      <c r="D48" s="3">
        <v>0</v>
      </c>
      <c r="E48" s="3">
        <v>0</v>
      </c>
      <c r="F48" s="3">
        <v>0</v>
      </c>
    </row>
    <row r="49" spans="1:6" x14ac:dyDescent="0.25">
      <c r="A49" s="1" t="s">
        <v>79</v>
      </c>
      <c r="B49" s="1" t="s">
        <v>80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 s="1" t="s">
        <v>81</v>
      </c>
      <c r="B50" s="1" t="s">
        <v>82</v>
      </c>
      <c r="C50" s="3">
        <v>64532.5</v>
      </c>
      <c r="D50" s="3">
        <v>65000</v>
      </c>
      <c r="E50" s="3">
        <v>0</v>
      </c>
      <c r="F50" s="3">
        <v>65000</v>
      </c>
    </row>
    <row r="51" spans="1:6" x14ac:dyDescent="0.25">
      <c r="A51" s="1" t="s">
        <v>83</v>
      </c>
      <c r="B51" s="1" t="s">
        <v>84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 s="1" t="s">
        <v>85</v>
      </c>
      <c r="B52" s="1" t="s">
        <v>86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 s="1" t="s">
        <v>87</v>
      </c>
      <c r="B53" s="1" t="s">
        <v>88</v>
      </c>
      <c r="C53" s="3">
        <v>14878.02</v>
      </c>
      <c r="D53" s="3">
        <v>17000</v>
      </c>
      <c r="E53" s="3">
        <v>15996.96</v>
      </c>
      <c r="F53" s="3">
        <v>21000</v>
      </c>
    </row>
    <row r="54" spans="1:6" x14ac:dyDescent="0.25">
      <c r="A54" s="1" t="s">
        <v>89</v>
      </c>
      <c r="B54" s="1" t="s">
        <v>90</v>
      </c>
      <c r="C54" s="3">
        <v>90730.21</v>
      </c>
      <c r="D54" s="3">
        <v>90500</v>
      </c>
      <c r="E54" s="3">
        <v>67465.850000000006</v>
      </c>
      <c r="F54" s="3">
        <v>90000</v>
      </c>
    </row>
    <row r="55" spans="1:6" x14ac:dyDescent="0.25">
      <c r="A55" s="1" t="s">
        <v>91</v>
      </c>
      <c r="B55" s="1" t="s">
        <v>92</v>
      </c>
      <c r="C55" s="3">
        <v>19005.32</v>
      </c>
      <c r="D55" s="3">
        <v>18600</v>
      </c>
      <c r="E55" s="3">
        <v>14377.66</v>
      </c>
      <c r="F55" s="3">
        <v>19000</v>
      </c>
    </row>
    <row r="56" spans="1:6" x14ac:dyDescent="0.25">
      <c r="A56" s="1" t="s">
        <v>93</v>
      </c>
      <c r="B56" s="1" t="s">
        <v>94</v>
      </c>
      <c r="C56" s="3">
        <v>6668.5</v>
      </c>
      <c r="D56" s="3">
        <v>6300</v>
      </c>
      <c r="E56" s="3">
        <v>5102</v>
      </c>
      <c r="F56" s="3">
        <v>6943</v>
      </c>
    </row>
    <row r="57" spans="1:6" x14ac:dyDescent="0.25">
      <c r="A57" s="1" t="s">
        <v>95</v>
      </c>
      <c r="B57" s="1" t="s">
        <v>96</v>
      </c>
      <c r="C57" s="3">
        <v>12143</v>
      </c>
      <c r="D57" s="3">
        <v>11750</v>
      </c>
      <c r="E57" s="3">
        <v>10053</v>
      </c>
      <c r="F57" s="3">
        <v>13000</v>
      </c>
    </row>
    <row r="58" spans="1:6" x14ac:dyDescent="0.25">
      <c r="A58" s="1" t="s">
        <v>97</v>
      </c>
      <c r="B58" s="1" t="s">
        <v>98</v>
      </c>
      <c r="C58" s="3">
        <v>3038.4</v>
      </c>
      <c r="D58" s="3">
        <v>3000</v>
      </c>
      <c r="E58" s="3">
        <v>1453</v>
      </c>
      <c r="F58" s="3">
        <v>3350</v>
      </c>
    </row>
    <row r="59" spans="1:6" x14ac:dyDescent="0.25">
      <c r="A59" s="1" t="s">
        <v>99</v>
      </c>
      <c r="B59" s="1" t="s">
        <v>100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 s="1" t="s">
        <v>101</v>
      </c>
      <c r="B60" s="1" t="s">
        <v>102</v>
      </c>
      <c r="C60" s="3">
        <v>413.25</v>
      </c>
      <c r="D60" s="3">
        <v>1000</v>
      </c>
      <c r="E60" s="3">
        <v>523.53</v>
      </c>
      <c r="F60" s="3">
        <v>1000</v>
      </c>
    </row>
    <row r="61" spans="1:6" x14ac:dyDescent="0.25">
      <c r="A61" s="1" t="s">
        <v>103</v>
      </c>
      <c r="B61" s="1" t="s">
        <v>104</v>
      </c>
      <c r="C61" s="3">
        <v>2257.1</v>
      </c>
      <c r="D61" s="3">
        <v>2500</v>
      </c>
      <c r="E61" s="3">
        <v>1222.96</v>
      </c>
      <c r="F61" s="3">
        <v>2000</v>
      </c>
    </row>
    <row r="62" spans="1:6" x14ac:dyDescent="0.25">
      <c r="A62" s="1" t="s">
        <v>105</v>
      </c>
      <c r="B62" s="1" t="s">
        <v>106</v>
      </c>
      <c r="C62" s="3">
        <v>497.5</v>
      </c>
      <c r="D62" s="3">
        <v>1000</v>
      </c>
      <c r="E62" s="3">
        <v>0</v>
      </c>
      <c r="F62" s="3">
        <v>500</v>
      </c>
    </row>
    <row r="63" spans="1:6" x14ac:dyDescent="0.25">
      <c r="A63" s="1" t="s">
        <v>107</v>
      </c>
      <c r="B63" s="1" t="s">
        <v>108</v>
      </c>
      <c r="C63" s="3">
        <v>7332.79</v>
      </c>
      <c r="D63" s="3">
        <v>8000</v>
      </c>
      <c r="E63" s="3">
        <v>7446.62</v>
      </c>
      <c r="F63" s="3">
        <v>9000</v>
      </c>
    </row>
    <row r="64" spans="1:6" x14ac:dyDescent="0.25">
      <c r="A64" s="1" t="s">
        <v>109</v>
      </c>
      <c r="B64" s="1" t="s">
        <v>110</v>
      </c>
      <c r="C64" s="3">
        <v>25610</v>
      </c>
      <c r="D64" s="3">
        <v>25000</v>
      </c>
      <c r="E64" s="3">
        <v>21408</v>
      </c>
      <c r="F64" s="3">
        <v>25000</v>
      </c>
    </row>
    <row r="65" spans="1:6" x14ac:dyDescent="0.25">
      <c r="A65" s="1" t="s">
        <v>111</v>
      </c>
      <c r="B65" s="1" t="s">
        <v>112</v>
      </c>
      <c r="C65" s="3">
        <v>1795</v>
      </c>
      <c r="D65" s="3">
        <v>2000</v>
      </c>
      <c r="E65" s="3">
        <v>1950</v>
      </c>
      <c r="F65" s="3">
        <v>2000</v>
      </c>
    </row>
    <row r="66" spans="1:6" x14ac:dyDescent="0.25">
      <c r="A66" s="1" t="s">
        <v>113</v>
      </c>
      <c r="B66" s="1" t="s">
        <v>114</v>
      </c>
      <c r="C66" s="3">
        <v>2090</v>
      </c>
      <c r="D66" s="3">
        <v>2500</v>
      </c>
      <c r="E66" s="3">
        <v>770</v>
      </c>
      <c r="F66" s="3">
        <v>2000</v>
      </c>
    </row>
    <row r="67" spans="1:6" x14ac:dyDescent="0.25">
      <c r="A67" s="1" t="s">
        <v>115</v>
      </c>
      <c r="B67" s="1" t="s">
        <v>116</v>
      </c>
      <c r="C67" s="3">
        <v>5275</v>
      </c>
      <c r="D67" s="3">
        <v>5000</v>
      </c>
      <c r="E67" s="3">
        <v>4515</v>
      </c>
      <c r="F67" s="3">
        <v>5750</v>
      </c>
    </row>
    <row r="68" spans="1:6" x14ac:dyDescent="0.25">
      <c r="A68" s="1" t="s">
        <v>117</v>
      </c>
      <c r="B68" s="1" t="s">
        <v>118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 s="1" t="s">
        <v>119</v>
      </c>
      <c r="B69" s="1" t="s">
        <v>120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 s="1" t="s">
        <v>121</v>
      </c>
      <c r="B70" s="1" t="s">
        <v>122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 s="1" t="s">
        <v>123</v>
      </c>
      <c r="B71" s="1" t="s">
        <v>124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 s="1" t="s">
        <v>125</v>
      </c>
      <c r="B72" s="1" t="s">
        <v>126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 s="1" t="s">
        <v>127</v>
      </c>
      <c r="B73" s="1" t="s">
        <v>128</v>
      </c>
      <c r="C73" s="3">
        <v>3311.99</v>
      </c>
      <c r="D73" s="3">
        <v>3600</v>
      </c>
      <c r="E73" s="3">
        <v>2491</v>
      </c>
      <c r="F73" s="3">
        <v>3500</v>
      </c>
    </row>
    <row r="74" spans="1:6" x14ac:dyDescent="0.25">
      <c r="A74" s="1" t="s">
        <v>129</v>
      </c>
      <c r="B74" s="1" t="s">
        <v>130</v>
      </c>
      <c r="C74" s="3">
        <v>500</v>
      </c>
      <c r="D74" s="3">
        <v>450</v>
      </c>
      <c r="E74" s="3">
        <v>380</v>
      </c>
      <c r="F74" s="3">
        <v>450</v>
      </c>
    </row>
    <row r="75" spans="1:6" x14ac:dyDescent="0.25">
      <c r="A75" s="1" t="s">
        <v>131</v>
      </c>
      <c r="B75" s="1" t="s">
        <v>132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 s="1" t="s">
        <v>133</v>
      </c>
      <c r="B76" s="1" t="s">
        <v>134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 s="1" t="s">
        <v>135</v>
      </c>
      <c r="B77" s="1" t="s">
        <v>136</v>
      </c>
      <c r="C77" s="3">
        <v>231179.23</v>
      </c>
      <c r="D77" s="3">
        <v>233500</v>
      </c>
      <c r="E77" s="3">
        <v>219344.95</v>
      </c>
      <c r="F77" s="3">
        <v>263000</v>
      </c>
    </row>
    <row r="78" spans="1:6" x14ac:dyDescent="0.25">
      <c r="A78" s="1" t="s">
        <v>137</v>
      </c>
      <c r="B78" s="1" t="s">
        <v>138</v>
      </c>
      <c r="C78" s="3">
        <v>1180</v>
      </c>
      <c r="D78" s="3">
        <v>1200</v>
      </c>
      <c r="E78" s="3">
        <v>475</v>
      </c>
      <c r="F78" s="3">
        <v>1000</v>
      </c>
    </row>
    <row r="79" spans="1:6" x14ac:dyDescent="0.25">
      <c r="A79" s="1" t="s">
        <v>139</v>
      </c>
      <c r="B79" s="1" t="s">
        <v>140</v>
      </c>
      <c r="C79" s="3">
        <v>4686</v>
      </c>
      <c r="D79" s="3">
        <v>5200</v>
      </c>
      <c r="E79" s="3">
        <v>3687</v>
      </c>
      <c r="F79" s="3">
        <v>4500</v>
      </c>
    </row>
    <row r="80" spans="1:6" x14ac:dyDescent="0.25">
      <c r="A80" s="1" t="s">
        <v>141</v>
      </c>
      <c r="B80" s="1" t="s">
        <v>142</v>
      </c>
      <c r="C80" s="3">
        <v>19742</v>
      </c>
      <c r="D80" s="3">
        <v>19000</v>
      </c>
      <c r="E80" s="3">
        <v>26301</v>
      </c>
      <c r="F80" s="3">
        <v>33000</v>
      </c>
    </row>
    <row r="81" spans="1:6" x14ac:dyDescent="0.25">
      <c r="A81" s="1" t="s">
        <v>143</v>
      </c>
      <c r="B81" s="1" t="s">
        <v>144</v>
      </c>
      <c r="C81" s="3">
        <v>7570.64</v>
      </c>
      <c r="D81" s="3">
        <v>7800</v>
      </c>
      <c r="E81" s="3">
        <v>7165</v>
      </c>
      <c r="F81" s="3">
        <v>8500</v>
      </c>
    </row>
    <row r="82" spans="1:6" x14ac:dyDescent="0.25">
      <c r="A82" s="1" t="s">
        <v>145</v>
      </c>
      <c r="B82" s="1" t="s">
        <v>146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 s="1" t="s">
        <v>147</v>
      </c>
      <c r="B83" s="1" t="s">
        <v>148</v>
      </c>
      <c r="C83" s="3">
        <v>143.16</v>
      </c>
      <c r="D83" s="3">
        <v>250</v>
      </c>
      <c r="E83" s="3">
        <v>1247.58</v>
      </c>
      <c r="F83" s="3">
        <v>1000</v>
      </c>
    </row>
    <row r="84" spans="1:6" x14ac:dyDescent="0.25">
      <c r="A84" s="1" t="s">
        <v>149</v>
      </c>
      <c r="B84" s="1" t="s">
        <v>150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 s="1" t="s">
        <v>151</v>
      </c>
      <c r="B85" s="1" t="s">
        <v>152</v>
      </c>
      <c r="C85" s="3">
        <v>0</v>
      </c>
      <c r="D85" s="3">
        <v>100</v>
      </c>
      <c r="E85" s="3">
        <v>5</v>
      </c>
      <c r="F85" s="3">
        <v>100</v>
      </c>
    </row>
    <row r="86" spans="1:6" x14ac:dyDescent="0.25">
      <c r="A86" s="1" t="s">
        <v>153</v>
      </c>
      <c r="B86" s="1" t="s">
        <v>154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 s="1" t="s">
        <v>155</v>
      </c>
      <c r="B87" s="1" t="s">
        <v>156</v>
      </c>
      <c r="C87" s="3">
        <v>9294.93</v>
      </c>
      <c r="D87" s="3">
        <v>1500</v>
      </c>
      <c r="E87" s="3">
        <v>6589.14</v>
      </c>
      <c r="F87" s="3">
        <v>1500</v>
      </c>
    </row>
    <row r="88" spans="1:6" x14ac:dyDescent="0.25">
      <c r="A88" s="1" t="s">
        <v>157</v>
      </c>
      <c r="B88" s="1" t="s">
        <v>158</v>
      </c>
      <c r="C88" s="3">
        <v>100</v>
      </c>
      <c r="D88" s="3">
        <v>50</v>
      </c>
      <c r="E88" s="3">
        <v>252.6</v>
      </c>
      <c r="F88" s="3">
        <v>250</v>
      </c>
    </row>
    <row r="89" spans="1:6" x14ac:dyDescent="0.25">
      <c r="A89" s="1" t="s">
        <v>159</v>
      </c>
      <c r="B89" s="1" t="s">
        <v>160</v>
      </c>
      <c r="C89" s="3">
        <v>10711</v>
      </c>
      <c r="D89" s="3">
        <v>2000</v>
      </c>
      <c r="E89" s="3">
        <v>2107.4</v>
      </c>
      <c r="F89" s="3">
        <v>3500</v>
      </c>
    </row>
    <row r="90" spans="1:6" x14ac:dyDescent="0.25">
      <c r="A90" s="1" t="s">
        <v>161</v>
      </c>
      <c r="B90" s="1" t="s">
        <v>162</v>
      </c>
      <c r="C90" s="3">
        <v>4150</v>
      </c>
      <c r="D90" s="3">
        <v>4000</v>
      </c>
      <c r="E90" s="3">
        <v>5250</v>
      </c>
      <c r="F90" s="3">
        <v>5500</v>
      </c>
    </row>
    <row r="91" spans="1:6" x14ac:dyDescent="0.25">
      <c r="A91" s="1" t="s">
        <v>163</v>
      </c>
      <c r="B91" s="1" t="s">
        <v>164</v>
      </c>
      <c r="C91" s="3">
        <v>4550</v>
      </c>
      <c r="D91" s="3">
        <v>4000</v>
      </c>
      <c r="E91" s="3">
        <v>3100</v>
      </c>
      <c r="F91" s="3">
        <v>5000</v>
      </c>
    </row>
    <row r="92" spans="1:6" x14ac:dyDescent="0.25">
      <c r="A92" s="1" t="s">
        <v>165</v>
      </c>
      <c r="B92" s="1" t="s">
        <v>166</v>
      </c>
      <c r="C92" s="3">
        <v>6196.74</v>
      </c>
      <c r="D92" s="3">
        <v>7200</v>
      </c>
      <c r="E92" s="3">
        <v>3978.5</v>
      </c>
      <c r="F92" s="3">
        <v>5500</v>
      </c>
    </row>
    <row r="93" spans="1:6" x14ac:dyDescent="0.25">
      <c r="A93" s="1" t="s">
        <v>167</v>
      </c>
      <c r="B93" s="1" t="s">
        <v>168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 s="1" t="s">
        <v>169</v>
      </c>
      <c r="B94" s="1" t="s">
        <v>170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 s="1" t="s">
        <v>171</v>
      </c>
      <c r="B95" s="1" t="s">
        <v>172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 s="1" t="s">
        <v>173</v>
      </c>
      <c r="B96" s="1" t="s">
        <v>174</v>
      </c>
      <c r="C96" s="3">
        <v>1275.5899999999999</v>
      </c>
      <c r="D96" s="3">
        <v>0</v>
      </c>
      <c r="E96" s="3">
        <v>3276.33</v>
      </c>
      <c r="F96" s="3">
        <v>2000</v>
      </c>
    </row>
    <row r="97" spans="1:6" x14ac:dyDescent="0.25">
      <c r="A97" s="1" t="s">
        <v>175</v>
      </c>
      <c r="B97" s="1" t="s">
        <v>176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 s="1" t="s">
        <v>177</v>
      </c>
      <c r="B98" s="1" t="s">
        <v>178</v>
      </c>
      <c r="C98" s="3">
        <v>249.12</v>
      </c>
      <c r="D98" s="3">
        <v>200</v>
      </c>
      <c r="E98" s="3">
        <v>158.02000000000001</v>
      </c>
      <c r="F98" s="3">
        <v>200</v>
      </c>
    </row>
    <row r="99" spans="1:6" x14ac:dyDescent="0.25">
      <c r="A99" s="1" t="s">
        <v>179</v>
      </c>
      <c r="B99" s="1" t="s">
        <v>180</v>
      </c>
      <c r="C99" s="3">
        <v>1697.22</v>
      </c>
      <c r="D99" s="3">
        <v>37720</v>
      </c>
      <c r="E99" s="3">
        <v>36806.639999999999</v>
      </c>
      <c r="F99" s="3">
        <v>2000</v>
      </c>
    </row>
    <row r="100" spans="1:6" x14ac:dyDescent="0.25">
      <c r="A100" s="1" t="s">
        <v>181</v>
      </c>
      <c r="B100" s="1" t="s">
        <v>182</v>
      </c>
      <c r="C100" s="3">
        <v>375</v>
      </c>
      <c r="D100" s="3">
        <v>0</v>
      </c>
      <c r="E100" s="3">
        <v>0</v>
      </c>
      <c r="F100" s="3">
        <v>0</v>
      </c>
    </row>
    <row r="101" spans="1:6" x14ac:dyDescent="0.25">
      <c r="A101" s="1" t="s">
        <v>183</v>
      </c>
      <c r="B101" s="1" t="s">
        <v>184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 s="1" t="s">
        <v>185</v>
      </c>
      <c r="B102" s="1" t="s">
        <v>186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 s="1" t="s">
        <v>187</v>
      </c>
      <c r="B103" s="1" t="s">
        <v>188</v>
      </c>
      <c r="C103" s="3">
        <v>552.65</v>
      </c>
      <c r="D103" s="3">
        <v>0</v>
      </c>
      <c r="E103" s="3">
        <v>0</v>
      </c>
      <c r="F103" s="3">
        <v>0</v>
      </c>
    </row>
    <row r="104" spans="1:6" x14ac:dyDescent="0.25">
      <c r="A104" s="1" t="s">
        <v>189</v>
      </c>
      <c r="B104" s="1" t="s">
        <v>190</v>
      </c>
      <c r="C104" s="3">
        <v>21182</v>
      </c>
      <c r="D104" s="3">
        <v>23938</v>
      </c>
      <c r="E104" s="3">
        <v>0</v>
      </c>
      <c r="F104" s="3">
        <v>25406</v>
      </c>
    </row>
    <row r="105" spans="1:6" x14ac:dyDescent="0.25">
      <c r="A105" s="1" t="s">
        <v>191</v>
      </c>
      <c r="B105" s="1" t="s">
        <v>192</v>
      </c>
      <c r="C105" s="3">
        <v>2550</v>
      </c>
      <c r="D105" s="3">
        <v>2786</v>
      </c>
      <c r="E105" s="3">
        <v>0</v>
      </c>
      <c r="F105" s="3">
        <v>2786</v>
      </c>
    </row>
    <row r="106" spans="1:6" x14ac:dyDescent="0.25">
      <c r="A106" s="1" t="s">
        <v>193</v>
      </c>
      <c r="B106" s="1" t="s">
        <v>194</v>
      </c>
      <c r="C106" s="3">
        <v>136212</v>
      </c>
      <c r="D106" s="3">
        <v>143138</v>
      </c>
      <c r="E106" s="3">
        <v>0</v>
      </c>
      <c r="F106" s="3">
        <v>150479</v>
      </c>
    </row>
    <row r="107" spans="1:6" x14ac:dyDescent="0.25">
      <c r="A107" s="1" t="s">
        <v>195</v>
      </c>
      <c r="B107" s="1" t="s">
        <v>196</v>
      </c>
      <c r="C107" s="3">
        <v>45000</v>
      </c>
      <c r="D107" s="3">
        <v>47250</v>
      </c>
      <c r="E107" s="3">
        <v>0</v>
      </c>
      <c r="F107" s="3">
        <v>49613</v>
      </c>
    </row>
    <row r="108" spans="1:6" x14ac:dyDescent="0.25">
      <c r="A108" s="1" t="s">
        <v>197</v>
      </c>
      <c r="B108" s="1" t="s">
        <v>198</v>
      </c>
      <c r="C108" s="3">
        <v>16000</v>
      </c>
      <c r="D108" s="3">
        <v>16250</v>
      </c>
      <c r="E108" s="3">
        <v>0</v>
      </c>
      <c r="F108" s="3">
        <v>17073</v>
      </c>
    </row>
    <row r="109" spans="1:6" x14ac:dyDescent="0.25">
      <c r="A109" s="1" t="s">
        <v>199</v>
      </c>
      <c r="B109" s="1" t="s">
        <v>200</v>
      </c>
      <c r="C109" s="3">
        <v>78055</v>
      </c>
      <c r="D109" s="3">
        <v>80500</v>
      </c>
      <c r="E109" s="3">
        <v>0</v>
      </c>
      <c r="F109" s="3">
        <v>94262</v>
      </c>
    </row>
    <row r="110" spans="1:6" x14ac:dyDescent="0.25">
      <c r="A110" s="1" t="s">
        <v>201</v>
      </c>
      <c r="B110" s="1" t="s">
        <v>202</v>
      </c>
      <c r="C110" s="3">
        <v>165237</v>
      </c>
      <c r="D110" s="3">
        <v>170671</v>
      </c>
      <c r="E110" s="3">
        <v>0</v>
      </c>
      <c r="F110" s="3">
        <v>179522</v>
      </c>
    </row>
    <row r="111" spans="1:6" x14ac:dyDescent="0.25">
      <c r="A111" s="1" t="s">
        <v>203</v>
      </c>
      <c r="B111" s="1" t="s">
        <v>204</v>
      </c>
      <c r="C111" s="3">
        <v>13390.43</v>
      </c>
      <c r="D111" s="3">
        <v>14081</v>
      </c>
      <c r="E111" s="3">
        <v>0</v>
      </c>
      <c r="F111" s="3">
        <v>14823</v>
      </c>
    </row>
    <row r="112" spans="1:6" x14ac:dyDescent="0.25">
      <c r="A112" s="1" t="s">
        <v>205</v>
      </c>
      <c r="B112" s="1" t="s">
        <v>206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 s="1" t="s">
        <v>207</v>
      </c>
      <c r="B113" s="1" t="s">
        <v>208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 s="1" t="s">
        <v>209</v>
      </c>
      <c r="B114" s="1" t="s">
        <v>210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 s="1" t="s">
        <v>211</v>
      </c>
      <c r="B115" s="1" t="s">
        <v>212</v>
      </c>
      <c r="C115" s="3">
        <v>17900.14</v>
      </c>
      <c r="D115" s="3">
        <v>15000</v>
      </c>
      <c r="E115" s="3">
        <v>7170.85</v>
      </c>
      <c r="F115" s="3">
        <v>8000</v>
      </c>
    </row>
    <row r="116" spans="1:6" x14ac:dyDescent="0.25">
      <c r="A116" s="1" t="s">
        <v>213</v>
      </c>
      <c r="B116" s="1" t="s">
        <v>3428</v>
      </c>
      <c r="C116" s="3">
        <v>5113.97</v>
      </c>
      <c r="D116" s="3">
        <v>6917</v>
      </c>
      <c r="E116" s="3">
        <v>8115.57</v>
      </c>
      <c r="F116" s="3">
        <v>8000</v>
      </c>
    </row>
    <row r="117" spans="1:6" x14ac:dyDescent="0.25">
      <c r="A117" s="1" t="s">
        <v>214</v>
      </c>
      <c r="B117" s="1" t="s">
        <v>215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 s="1" t="s">
        <v>216</v>
      </c>
      <c r="B118" s="1" t="s">
        <v>217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 s="1" t="s">
        <v>218</v>
      </c>
      <c r="B119" s="1" t="s">
        <v>219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 s="1" t="s">
        <v>220</v>
      </c>
      <c r="B120" s="1" t="s">
        <v>221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 s="1" t="s">
        <v>222</v>
      </c>
      <c r="B121" s="1" t="s">
        <v>223</v>
      </c>
      <c r="C121" s="3">
        <v>45</v>
      </c>
      <c r="D121" s="3">
        <v>0</v>
      </c>
      <c r="E121" s="3">
        <v>20</v>
      </c>
      <c r="F121" s="3">
        <v>0</v>
      </c>
    </row>
    <row r="122" spans="1:6" x14ac:dyDescent="0.25">
      <c r="A122" s="1" t="s">
        <v>224</v>
      </c>
      <c r="B122" s="1" t="s">
        <v>225</v>
      </c>
      <c r="C122" s="3">
        <v>0</v>
      </c>
      <c r="D122" s="3">
        <v>14116</v>
      </c>
      <c r="E122" s="3">
        <v>14115.3</v>
      </c>
      <c r="F122" s="3">
        <v>0</v>
      </c>
    </row>
    <row r="123" spans="1:6" x14ac:dyDescent="0.25">
      <c r="A123" s="1" t="s">
        <v>226</v>
      </c>
      <c r="B123" s="1" t="s">
        <v>227</v>
      </c>
      <c r="C123" s="3">
        <v>2739</v>
      </c>
      <c r="D123" s="3">
        <v>2500</v>
      </c>
      <c r="E123" s="3">
        <v>0</v>
      </c>
      <c r="F123" s="3">
        <v>0</v>
      </c>
    </row>
    <row r="124" spans="1:6" x14ac:dyDescent="0.25">
      <c r="A124" s="1" t="s">
        <v>228</v>
      </c>
      <c r="B124" s="1" t="s">
        <v>229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 s="1" t="s">
        <v>230</v>
      </c>
      <c r="B125" s="1" t="s">
        <v>231</v>
      </c>
      <c r="C125" s="3">
        <v>1870.73</v>
      </c>
      <c r="D125" s="3">
        <v>1750</v>
      </c>
      <c r="E125" s="3">
        <v>2614.1999999999998</v>
      </c>
      <c r="F125" s="3">
        <v>2500</v>
      </c>
    </row>
    <row r="126" spans="1:6" x14ac:dyDescent="0.25">
      <c r="A126" s="1" t="s">
        <v>232</v>
      </c>
      <c r="B126" s="1" t="s">
        <v>233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 s="1" t="s">
        <v>234</v>
      </c>
      <c r="B127" s="1" t="s">
        <v>235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 s="1" t="s">
        <v>236</v>
      </c>
      <c r="B128" s="1" t="s">
        <v>237</v>
      </c>
      <c r="C128" s="3">
        <v>23067.29</v>
      </c>
      <c r="D128" s="3">
        <v>0</v>
      </c>
      <c r="E128" s="3">
        <v>2250</v>
      </c>
      <c r="F128" s="3">
        <v>2000</v>
      </c>
    </row>
    <row r="129" spans="1:6" x14ac:dyDescent="0.25">
      <c r="A129" s="1" t="s">
        <v>238</v>
      </c>
      <c r="B129" s="1" t="s">
        <v>239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 s="1" t="s">
        <v>240</v>
      </c>
      <c r="B130" s="1" t="s">
        <v>241</v>
      </c>
      <c r="C130" s="3">
        <v>16091.17</v>
      </c>
      <c r="D130" s="3">
        <v>20000</v>
      </c>
      <c r="E130" s="3">
        <v>11867.25</v>
      </c>
      <c r="F130" s="3">
        <v>17000</v>
      </c>
    </row>
    <row r="131" spans="1:6" x14ac:dyDescent="0.25">
      <c r="A131" s="1" t="s">
        <v>242</v>
      </c>
      <c r="B131" s="1" t="s">
        <v>243</v>
      </c>
      <c r="C131" s="3">
        <v>1338.66</v>
      </c>
      <c r="D131" s="3">
        <v>1000</v>
      </c>
      <c r="E131" s="3">
        <v>0</v>
      </c>
      <c r="F131" s="3">
        <v>1000</v>
      </c>
    </row>
    <row r="132" spans="1:6" x14ac:dyDescent="0.25">
      <c r="A132" s="1" t="s">
        <v>244</v>
      </c>
      <c r="B132" s="1" t="s">
        <v>245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 s="1" t="s">
        <v>246</v>
      </c>
      <c r="B133" s="1" t="s">
        <v>247</v>
      </c>
      <c r="C133" s="3">
        <v>116117</v>
      </c>
      <c r="D133" s="3">
        <v>115000</v>
      </c>
      <c r="E133" s="3">
        <v>94660</v>
      </c>
      <c r="F133" s="3">
        <v>145000</v>
      </c>
    </row>
    <row r="134" spans="1:6" x14ac:dyDescent="0.25">
      <c r="A134" s="1" t="s">
        <v>248</v>
      </c>
      <c r="B134" s="1" t="s">
        <v>249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 s="1" t="s">
        <v>250</v>
      </c>
      <c r="B135" s="1" t="s">
        <v>251</v>
      </c>
      <c r="C135" s="3">
        <v>0</v>
      </c>
      <c r="D135" s="3">
        <v>0</v>
      </c>
      <c r="E135" s="3">
        <v>0.01</v>
      </c>
      <c r="F135" s="3">
        <v>0</v>
      </c>
    </row>
    <row r="136" spans="1:6" x14ac:dyDescent="0.25">
      <c r="A136" s="1" t="s">
        <v>252</v>
      </c>
      <c r="B136" s="1" t="s">
        <v>253</v>
      </c>
      <c r="C136" s="3">
        <v>0</v>
      </c>
      <c r="D136" s="3">
        <v>120000</v>
      </c>
      <c r="E136" s="3">
        <v>0</v>
      </c>
      <c r="F136" s="3">
        <v>50000</v>
      </c>
    </row>
    <row r="137" spans="1:6" x14ac:dyDescent="0.25">
      <c r="A137" s="1" t="s">
        <v>254</v>
      </c>
      <c r="B137" s="1" t="s">
        <v>255</v>
      </c>
      <c r="C137" s="3">
        <v>24234</v>
      </c>
      <c r="D137" s="3">
        <v>32264</v>
      </c>
      <c r="E137" s="3">
        <v>8394</v>
      </c>
      <c r="F137" s="3">
        <v>24818</v>
      </c>
    </row>
    <row r="138" spans="1:6" x14ac:dyDescent="0.25">
      <c r="A138" s="1" t="s">
        <v>256</v>
      </c>
      <c r="B138" s="1" t="s">
        <v>257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 s="1" t="s">
        <v>258</v>
      </c>
      <c r="B139" s="1" t="s">
        <v>259</v>
      </c>
      <c r="C139" s="3">
        <v>0</v>
      </c>
      <c r="D139" s="3">
        <v>10000</v>
      </c>
      <c r="E139" s="3">
        <v>0</v>
      </c>
      <c r="F139" s="3">
        <v>10000</v>
      </c>
    </row>
    <row r="140" spans="1:6" x14ac:dyDescent="0.25">
      <c r="A140" s="1" t="s">
        <v>3592</v>
      </c>
      <c r="B140" s="1" t="s">
        <v>3599</v>
      </c>
      <c r="C140" s="3">
        <v>23709</v>
      </c>
      <c r="D140" s="3">
        <v>21057</v>
      </c>
      <c r="E140" s="3">
        <v>0</v>
      </c>
      <c r="F140" s="3">
        <v>24199</v>
      </c>
    </row>
    <row r="141" spans="1:6" x14ac:dyDescent="0.25">
      <c r="A141" s="1" t="s">
        <v>261</v>
      </c>
      <c r="B141" s="1" t="s">
        <v>262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 s="1" t="s">
        <v>263</v>
      </c>
      <c r="B142" s="1" t="s">
        <v>264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 s="1" t="s">
        <v>265</v>
      </c>
      <c r="B143" s="1" t="s">
        <v>266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 s="1" t="s">
        <v>267</v>
      </c>
      <c r="B144" s="1" t="s">
        <v>268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 s="1" t="s">
        <v>269</v>
      </c>
      <c r="B145" s="1" t="s">
        <v>270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 s="1" t="s">
        <v>271</v>
      </c>
      <c r="B146" s="1" t="s">
        <v>272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 s="1" t="s">
        <v>273</v>
      </c>
      <c r="B147" s="1" t="s">
        <v>274</v>
      </c>
      <c r="C147" s="3">
        <v>0</v>
      </c>
      <c r="D147" s="3">
        <v>0</v>
      </c>
      <c r="E147" s="3">
        <v>0</v>
      </c>
      <c r="F147" s="3">
        <v>0</v>
      </c>
    </row>
    <row r="148" spans="1:6" x14ac:dyDescent="0.25">
      <c r="A148" s="1" t="s">
        <v>275</v>
      </c>
      <c r="B148" s="1" t="s">
        <v>276</v>
      </c>
      <c r="C148" s="3">
        <v>12314.5</v>
      </c>
      <c r="D148" s="3">
        <v>13500</v>
      </c>
      <c r="E148" s="3">
        <v>12038.4</v>
      </c>
      <c r="F148" s="3">
        <v>13500</v>
      </c>
    </row>
    <row r="149" spans="1:6" x14ac:dyDescent="0.25">
      <c r="A149" s="1" t="s">
        <v>3665</v>
      </c>
      <c r="B149" s="1" t="s">
        <v>3666</v>
      </c>
      <c r="C149" s="3">
        <v>0</v>
      </c>
      <c r="D149" s="3">
        <v>20000</v>
      </c>
      <c r="E149" s="3">
        <v>20000</v>
      </c>
      <c r="F149" s="3">
        <v>0</v>
      </c>
    </row>
    <row r="150" spans="1:6" x14ac:dyDescent="0.25">
      <c r="A150" s="1" t="s">
        <v>277</v>
      </c>
      <c r="B150" s="1" t="s">
        <v>54</v>
      </c>
      <c r="C150" s="3">
        <v>0</v>
      </c>
      <c r="D150" s="3">
        <v>0</v>
      </c>
      <c r="E150" s="3">
        <v>0</v>
      </c>
      <c r="F150" s="3">
        <v>0</v>
      </c>
    </row>
    <row r="151" spans="1:6" x14ac:dyDescent="0.25">
      <c r="A151" s="1" t="s">
        <v>278</v>
      </c>
      <c r="B151" s="1" t="s">
        <v>279</v>
      </c>
      <c r="C151" s="3">
        <v>0</v>
      </c>
      <c r="D151" s="3">
        <v>0</v>
      </c>
      <c r="E151" s="3">
        <v>0</v>
      </c>
      <c r="F151" s="3">
        <v>0</v>
      </c>
    </row>
    <row r="152" spans="1:6" x14ac:dyDescent="0.25">
      <c r="A152" s="1" t="s">
        <v>280</v>
      </c>
      <c r="B152" s="1" t="s">
        <v>281</v>
      </c>
      <c r="C152" s="3">
        <v>0</v>
      </c>
      <c r="D152" s="3">
        <v>0</v>
      </c>
      <c r="E152" s="3">
        <v>0</v>
      </c>
      <c r="F152" s="3">
        <v>0</v>
      </c>
    </row>
    <row r="153" spans="1:6" x14ac:dyDescent="0.25">
      <c r="A153" s="1" t="s">
        <v>282</v>
      </c>
      <c r="B153" s="1" t="s">
        <v>283</v>
      </c>
      <c r="C153" s="3">
        <v>1520</v>
      </c>
      <c r="D153" s="3">
        <v>1500</v>
      </c>
      <c r="E153" s="3">
        <v>820</v>
      </c>
      <c r="F153" s="3">
        <v>1160</v>
      </c>
    </row>
    <row r="154" spans="1:6" x14ac:dyDescent="0.25">
      <c r="A154" s="1" t="s">
        <v>284</v>
      </c>
      <c r="B154" s="1" t="s">
        <v>285</v>
      </c>
      <c r="C154" s="3">
        <v>1600</v>
      </c>
      <c r="D154" s="3">
        <v>1000</v>
      </c>
      <c r="E154" s="3">
        <v>1000</v>
      </c>
      <c r="F154" s="3">
        <v>1000</v>
      </c>
    </row>
    <row r="155" spans="1:6" x14ac:dyDescent="0.25">
      <c r="A155" s="1" t="s">
        <v>286</v>
      </c>
      <c r="B155" s="1" t="s">
        <v>287</v>
      </c>
      <c r="C155" s="3">
        <v>304.5</v>
      </c>
      <c r="D155" s="3">
        <v>400</v>
      </c>
      <c r="E155" s="3">
        <v>265</v>
      </c>
      <c r="F155" s="3">
        <v>300</v>
      </c>
    </row>
    <row r="156" spans="1:6" x14ac:dyDescent="0.25">
      <c r="A156" s="1" t="s">
        <v>288</v>
      </c>
      <c r="B156" s="1" t="s">
        <v>289</v>
      </c>
      <c r="C156" s="3">
        <v>0</v>
      </c>
      <c r="D156" s="3">
        <v>0</v>
      </c>
      <c r="E156" s="3">
        <v>0</v>
      </c>
      <c r="F156" s="3">
        <v>0</v>
      </c>
    </row>
    <row r="157" spans="1:6" x14ac:dyDescent="0.25">
      <c r="A157" s="1" t="s">
        <v>290</v>
      </c>
      <c r="B157" s="1" t="s">
        <v>291</v>
      </c>
      <c r="C157" s="3">
        <v>6078.55</v>
      </c>
      <c r="D157" s="3">
        <v>5500</v>
      </c>
      <c r="E157" s="3">
        <v>2552.59</v>
      </c>
      <c r="F157" s="3">
        <v>4250</v>
      </c>
    </row>
    <row r="158" spans="1:6" x14ac:dyDescent="0.25">
      <c r="A158" s="1" t="s">
        <v>292</v>
      </c>
      <c r="B158" s="1" t="s">
        <v>293</v>
      </c>
      <c r="C158" s="3">
        <v>8</v>
      </c>
      <c r="D158" s="3">
        <v>0</v>
      </c>
      <c r="E158" s="3">
        <v>6</v>
      </c>
      <c r="F158" s="3">
        <v>10</v>
      </c>
    </row>
    <row r="159" spans="1:6" x14ac:dyDescent="0.25">
      <c r="A159" s="1" t="s">
        <v>294</v>
      </c>
      <c r="B159" s="1" t="s">
        <v>150</v>
      </c>
      <c r="C159" s="3">
        <v>0</v>
      </c>
      <c r="D159" s="3">
        <v>0</v>
      </c>
      <c r="E159" s="3">
        <v>0</v>
      </c>
      <c r="F159" s="3">
        <v>0</v>
      </c>
    </row>
    <row r="160" spans="1:6" x14ac:dyDescent="0.25">
      <c r="A160" s="1" t="s">
        <v>295</v>
      </c>
      <c r="B160" s="1" t="s">
        <v>296</v>
      </c>
      <c r="C160" s="3">
        <v>0</v>
      </c>
      <c r="D160" s="3">
        <v>0</v>
      </c>
      <c r="E160" s="3">
        <v>0</v>
      </c>
      <c r="F160" s="3">
        <v>0</v>
      </c>
    </row>
    <row r="161" spans="1:6" x14ac:dyDescent="0.25">
      <c r="A161" s="1" t="s">
        <v>297</v>
      </c>
      <c r="B161" s="1" t="s">
        <v>298</v>
      </c>
      <c r="C161" s="3">
        <v>2400</v>
      </c>
      <c r="D161" s="3">
        <v>2500</v>
      </c>
      <c r="E161" s="3">
        <v>1170</v>
      </c>
      <c r="F161" s="3">
        <v>1302</v>
      </c>
    </row>
    <row r="162" spans="1:6" x14ac:dyDescent="0.25">
      <c r="A162" s="1" t="s">
        <v>299</v>
      </c>
      <c r="B162" s="1" t="s">
        <v>300</v>
      </c>
      <c r="C162" s="3">
        <v>0</v>
      </c>
      <c r="D162" s="3">
        <v>0</v>
      </c>
      <c r="E162" s="3">
        <v>0</v>
      </c>
      <c r="F162" s="3">
        <v>0</v>
      </c>
    </row>
    <row r="163" spans="1:6" x14ac:dyDescent="0.25">
      <c r="A163" s="1" t="s">
        <v>301</v>
      </c>
      <c r="B163" s="1" t="s">
        <v>302</v>
      </c>
      <c r="C163" s="3">
        <v>0</v>
      </c>
      <c r="D163" s="3">
        <v>0</v>
      </c>
      <c r="E163" s="3">
        <v>0</v>
      </c>
      <c r="F163" s="3">
        <v>0</v>
      </c>
    </row>
    <row r="164" spans="1:6" x14ac:dyDescent="0.25">
      <c r="A164" s="1" t="s">
        <v>303</v>
      </c>
      <c r="B164" s="1" t="s">
        <v>304</v>
      </c>
      <c r="C164" s="3">
        <v>10542.12</v>
      </c>
      <c r="D164" s="3">
        <v>14122</v>
      </c>
      <c r="E164" s="3">
        <v>12754.41</v>
      </c>
      <c r="F164" s="3">
        <v>0</v>
      </c>
    </row>
    <row r="165" spans="1:6" x14ac:dyDescent="0.25">
      <c r="A165" s="1" t="s">
        <v>305</v>
      </c>
      <c r="B165" s="1" t="s">
        <v>306</v>
      </c>
      <c r="C165" s="3">
        <v>0</v>
      </c>
      <c r="D165" s="3">
        <v>0</v>
      </c>
      <c r="E165" s="3">
        <v>0</v>
      </c>
      <c r="F165" s="3">
        <v>0</v>
      </c>
    </row>
    <row r="166" spans="1:6" x14ac:dyDescent="0.25">
      <c r="A166" s="1" t="s">
        <v>307</v>
      </c>
      <c r="B166" s="1" t="s">
        <v>308</v>
      </c>
      <c r="C166" s="3">
        <v>32.25</v>
      </c>
      <c r="D166" s="3">
        <v>0</v>
      </c>
      <c r="E166" s="3">
        <v>0</v>
      </c>
      <c r="F166" s="3">
        <v>0</v>
      </c>
    </row>
    <row r="167" spans="1:6" x14ac:dyDescent="0.25">
      <c r="A167" s="1" t="s">
        <v>309</v>
      </c>
      <c r="B167" s="1" t="s">
        <v>310</v>
      </c>
      <c r="C167" s="3">
        <v>0</v>
      </c>
      <c r="D167" s="3">
        <v>0</v>
      </c>
      <c r="E167" s="3">
        <v>0</v>
      </c>
      <c r="F167" s="3">
        <v>0</v>
      </c>
    </row>
    <row r="168" spans="1:6" x14ac:dyDescent="0.25">
      <c r="A168" s="1" t="s">
        <v>311</v>
      </c>
      <c r="B168" s="1" t="s">
        <v>312</v>
      </c>
      <c r="C168" s="3">
        <v>31272</v>
      </c>
      <c r="D168" s="3">
        <v>35000</v>
      </c>
      <c r="E168" s="3">
        <v>69780</v>
      </c>
      <c r="F168" s="3">
        <v>45000</v>
      </c>
    </row>
    <row r="169" spans="1:6" x14ac:dyDescent="0.25">
      <c r="A169" s="1" t="s">
        <v>313</v>
      </c>
      <c r="B169" s="1" t="s">
        <v>314</v>
      </c>
      <c r="C169" s="3">
        <v>10000</v>
      </c>
      <c r="D169" s="3">
        <v>4500</v>
      </c>
      <c r="E169" s="3">
        <v>0</v>
      </c>
      <c r="F169" s="3">
        <v>4500</v>
      </c>
    </row>
    <row r="170" spans="1:6" x14ac:dyDescent="0.25">
      <c r="A170" s="1" t="s">
        <v>315</v>
      </c>
      <c r="B170" s="1" t="s">
        <v>316</v>
      </c>
      <c r="C170" s="3">
        <v>22383.27</v>
      </c>
      <c r="D170" s="3">
        <v>37750</v>
      </c>
      <c r="E170" s="3">
        <v>32502.95</v>
      </c>
      <c r="F170" s="3">
        <v>28000</v>
      </c>
    </row>
    <row r="171" spans="1:6" x14ac:dyDescent="0.25">
      <c r="A171" s="1" t="s">
        <v>317</v>
      </c>
      <c r="B171" s="1" t="s">
        <v>318</v>
      </c>
      <c r="C171" s="3">
        <v>0</v>
      </c>
      <c r="D171" s="3">
        <v>0</v>
      </c>
      <c r="E171" s="3">
        <v>0</v>
      </c>
      <c r="F171" s="3">
        <v>0</v>
      </c>
    </row>
    <row r="172" spans="1:6" x14ac:dyDescent="0.25">
      <c r="A172" s="1" t="s">
        <v>319</v>
      </c>
      <c r="B172" s="1" t="s">
        <v>320</v>
      </c>
      <c r="C172" s="3">
        <v>350.55</v>
      </c>
      <c r="D172" s="3">
        <v>0</v>
      </c>
      <c r="E172" s="3">
        <v>0</v>
      </c>
      <c r="F172" s="3">
        <v>0</v>
      </c>
    </row>
    <row r="173" spans="1:6" x14ac:dyDescent="0.25">
      <c r="A173" s="1" t="s">
        <v>321</v>
      </c>
      <c r="B173" s="1" t="s">
        <v>322</v>
      </c>
      <c r="C173" s="3">
        <v>16548.580000000002</v>
      </c>
      <c r="D173" s="3">
        <v>10000</v>
      </c>
      <c r="E173" s="3">
        <v>33712.800000000003</v>
      </c>
      <c r="F173" s="3">
        <v>45000</v>
      </c>
    </row>
    <row r="174" spans="1:6" x14ac:dyDescent="0.25">
      <c r="A174" s="1" t="s">
        <v>323</v>
      </c>
      <c r="B174" s="1" t="s">
        <v>180</v>
      </c>
      <c r="C174" s="3">
        <v>1.88</v>
      </c>
      <c r="D174" s="3">
        <v>0</v>
      </c>
      <c r="E174" s="3">
        <v>0</v>
      </c>
      <c r="F174" s="3">
        <v>0</v>
      </c>
    </row>
    <row r="175" spans="1:6" x14ac:dyDescent="0.25">
      <c r="A175" s="1" t="s">
        <v>324</v>
      </c>
      <c r="B175" s="1" t="s">
        <v>325</v>
      </c>
      <c r="C175" s="3">
        <v>0</v>
      </c>
      <c r="D175" s="3">
        <v>0</v>
      </c>
      <c r="E175" s="3">
        <v>0</v>
      </c>
      <c r="F175" s="3">
        <v>0</v>
      </c>
    </row>
    <row r="176" spans="1:6" x14ac:dyDescent="0.25">
      <c r="A176" s="1" t="s">
        <v>326</v>
      </c>
      <c r="B176" s="1" t="s">
        <v>327</v>
      </c>
      <c r="C176" s="3">
        <v>0</v>
      </c>
      <c r="D176" s="3">
        <v>0</v>
      </c>
      <c r="E176" s="3">
        <v>0</v>
      </c>
      <c r="F176" s="3">
        <v>0</v>
      </c>
    </row>
    <row r="177" spans="1:6" x14ac:dyDescent="0.25">
      <c r="A177" s="1" t="s">
        <v>328</v>
      </c>
      <c r="B177" s="1" t="s">
        <v>329</v>
      </c>
      <c r="C177" s="3">
        <v>0</v>
      </c>
      <c r="D177" s="3">
        <v>0</v>
      </c>
      <c r="E177" s="3">
        <v>0</v>
      </c>
      <c r="F177" s="3">
        <v>0</v>
      </c>
    </row>
    <row r="178" spans="1:6" x14ac:dyDescent="0.25">
      <c r="A178" s="1" t="s">
        <v>330</v>
      </c>
      <c r="B178" s="1" t="s">
        <v>331</v>
      </c>
      <c r="C178" s="3">
        <v>5003.3100000000004</v>
      </c>
      <c r="D178" s="3">
        <v>0</v>
      </c>
      <c r="E178" s="3">
        <v>2520</v>
      </c>
      <c r="F178" s="3">
        <v>0</v>
      </c>
    </row>
    <row r="179" spans="1:6" x14ac:dyDescent="0.25">
      <c r="A179" s="1" t="s">
        <v>332</v>
      </c>
      <c r="B179" s="1" t="s">
        <v>333</v>
      </c>
      <c r="C179" s="3">
        <v>0</v>
      </c>
      <c r="D179" s="3">
        <v>0</v>
      </c>
      <c r="E179" s="3">
        <v>0</v>
      </c>
      <c r="F179" s="3">
        <v>0</v>
      </c>
    </row>
    <row r="180" spans="1:6" x14ac:dyDescent="0.25">
      <c r="A180" s="1" t="s">
        <v>334</v>
      </c>
      <c r="B180" s="1" t="s">
        <v>335</v>
      </c>
      <c r="C180" s="3">
        <v>0</v>
      </c>
      <c r="D180" s="3">
        <v>0</v>
      </c>
      <c r="E180" s="3">
        <v>0</v>
      </c>
      <c r="F180" s="3">
        <v>0</v>
      </c>
    </row>
    <row r="181" spans="1:6" x14ac:dyDescent="0.25">
      <c r="A181" s="1" t="s">
        <v>336</v>
      </c>
      <c r="B181" s="1" t="s">
        <v>337</v>
      </c>
      <c r="C181" s="3">
        <v>0</v>
      </c>
      <c r="D181" s="3">
        <v>0</v>
      </c>
      <c r="E181" s="3">
        <v>0</v>
      </c>
      <c r="F181" s="3">
        <v>0</v>
      </c>
    </row>
    <row r="182" spans="1:6" x14ac:dyDescent="0.25">
      <c r="A182" s="1" t="s">
        <v>338</v>
      </c>
      <c r="B182" s="1" t="s">
        <v>339</v>
      </c>
      <c r="C182" s="3">
        <v>0</v>
      </c>
      <c r="D182" s="3">
        <v>0</v>
      </c>
      <c r="E182" s="3">
        <v>0</v>
      </c>
      <c r="F182" s="3">
        <v>0</v>
      </c>
    </row>
    <row r="183" spans="1:6" x14ac:dyDescent="0.25">
      <c r="A183" s="1" t="s">
        <v>340</v>
      </c>
      <c r="B183" s="1" t="s">
        <v>341</v>
      </c>
      <c r="C183" s="3">
        <v>0</v>
      </c>
      <c r="D183" s="3">
        <v>1756</v>
      </c>
      <c r="E183" s="3">
        <v>0</v>
      </c>
      <c r="F183" s="3">
        <v>0</v>
      </c>
    </row>
    <row r="184" spans="1:6" x14ac:dyDescent="0.25">
      <c r="A184" s="1" t="s">
        <v>342</v>
      </c>
      <c r="B184" s="1" t="s">
        <v>343</v>
      </c>
      <c r="C184" s="3">
        <v>0</v>
      </c>
      <c r="D184" s="3">
        <v>0</v>
      </c>
      <c r="E184" s="3">
        <v>1500</v>
      </c>
      <c r="F184" s="3">
        <v>0</v>
      </c>
    </row>
    <row r="185" spans="1:6" x14ac:dyDescent="0.25">
      <c r="A185" s="1" t="s">
        <v>344</v>
      </c>
      <c r="B185" s="1" t="s">
        <v>345</v>
      </c>
      <c r="C185" s="3">
        <v>0</v>
      </c>
      <c r="D185" s="3">
        <v>0</v>
      </c>
      <c r="E185" s="3">
        <v>0</v>
      </c>
      <c r="F185" s="3">
        <v>0</v>
      </c>
    </row>
    <row r="186" spans="1:6" x14ac:dyDescent="0.25">
      <c r="A186" s="1" t="s">
        <v>346</v>
      </c>
      <c r="B186" s="1" t="s">
        <v>347</v>
      </c>
      <c r="C186" s="3">
        <v>0</v>
      </c>
      <c r="D186" s="3">
        <v>0</v>
      </c>
      <c r="E186" s="3">
        <v>0</v>
      </c>
      <c r="F186" s="3">
        <v>0</v>
      </c>
    </row>
    <row r="187" spans="1:6" x14ac:dyDescent="0.25">
      <c r="A187" s="1" t="s">
        <v>348</v>
      </c>
      <c r="B187" s="1" t="s">
        <v>349</v>
      </c>
      <c r="C187" s="3">
        <v>0</v>
      </c>
      <c r="D187" s="3">
        <v>0</v>
      </c>
      <c r="E187" s="3">
        <v>0</v>
      </c>
      <c r="F187" s="3">
        <v>0</v>
      </c>
    </row>
    <row r="188" spans="1:6" x14ac:dyDescent="0.25">
      <c r="A188" s="1" t="s">
        <v>350</v>
      </c>
      <c r="B188" s="1" t="s">
        <v>351</v>
      </c>
      <c r="C188" s="3">
        <v>0</v>
      </c>
      <c r="D188" s="3">
        <v>0</v>
      </c>
      <c r="E188" s="3">
        <v>0</v>
      </c>
      <c r="F188" s="3">
        <v>0</v>
      </c>
    </row>
    <row r="189" spans="1:6" x14ac:dyDescent="0.25">
      <c r="A189" s="1" t="s">
        <v>352</v>
      </c>
      <c r="B189" s="1" t="s">
        <v>353</v>
      </c>
      <c r="C189" s="3">
        <v>0</v>
      </c>
      <c r="D189" s="3">
        <v>0</v>
      </c>
      <c r="E189" s="3">
        <v>0</v>
      </c>
      <c r="F189" s="3">
        <v>0</v>
      </c>
    </row>
    <row r="190" spans="1:6" x14ac:dyDescent="0.25">
      <c r="A190" s="1" t="s">
        <v>354</v>
      </c>
      <c r="B190" s="1" t="s">
        <v>355</v>
      </c>
      <c r="C190" s="3">
        <v>2438.25</v>
      </c>
      <c r="D190" s="3">
        <v>0</v>
      </c>
      <c r="E190" s="3">
        <v>686.27</v>
      </c>
      <c r="F190" s="3">
        <v>2000</v>
      </c>
    </row>
    <row r="191" spans="1:6" x14ac:dyDescent="0.25">
      <c r="A191" s="1" t="s">
        <v>356</v>
      </c>
      <c r="B191" s="1" t="s">
        <v>357</v>
      </c>
      <c r="C191" s="3">
        <v>0</v>
      </c>
      <c r="D191" s="3">
        <v>0</v>
      </c>
      <c r="E191" s="3">
        <v>0</v>
      </c>
      <c r="F191" s="3">
        <v>0</v>
      </c>
    </row>
    <row r="192" spans="1:6" x14ac:dyDescent="0.25">
      <c r="A192" s="1" t="s">
        <v>358</v>
      </c>
      <c r="B192" s="1" t="s">
        <v>359</v>
      </c>
      <c r="C192" s="3">
        <v>900</v>
      </c>
      <c r="D192" s="3">
        <v>900</v>
      </c>
      <c r="E192" s="3">
        <v>675</v>
      </c>
      <c r="F192" s="3">
        <v>900</v>
      </c>
    </row>
    <row r="193" spans="1:6" x14ac:dyDescent="0.25">
      <c r="A193" s="1" t="s">
        <v>360</v>
      </c>
      <c r="B193" s="1" t="s">
        <v>361</v>
      </c>
      <c r="C193" s="3">
        <v>0</v>
      </c>
      <c r="D193" s="3">
        <v>0</v>
      </c>
      <c r="E193" s="3">
        <v>0</v>
      </c>
      <c r="F193" s="3">
        <v>0</v>
      </c>
    </row>
    <row r="194" spans="1:6" x14ac:dyDescent="0.25">
      <c r="A194" s="1" t="s">
        <v>362</v>
      </c>
      <c r="B194" s="1" t="s">
        <v>363</v>
      </c>
      <c r="C194" s="3">
        <v>14974.22</v>
      </c>
      <c r="D194" s="3">
        <v>1000</v>
      </c>
      <c r="E194" s="3">
        <v>5386.66</v>
      </c>
      <c r="F194" s="3">
        <v>8500</v>
      </c>
    </row>
    <row r="195" spans="1:6" x14ac:dyDescent="0.25">
      <c r="A195" s="1" t="s">
        <v>364</v>
      </c>
      <c r="B195" s="1" t="s">
        <v>365</v>
      </c>
      <c r="C195" s="3">
        <v>0</v>
      </c>
      <c r="D195" s="3">
        <v>0</v>
      </c>
      <c r="E195" s="3">
        <v>0</v>
      </c>
      <c r="F195" s="3">
        <v>0</v>
      </c>
    </row>
    <row r="196" spans="1:6" x14ac:dyDescent="0.25">
      <c r="A196" s="1" t="s">
        <v>366</v>
      </c>
      <c r="B196" s="1" t="s">
        <v>367</v>
      </c>
      <c r="C196" s="3">
        <v>0</v>
      </c>
      <c r="D196" s="3">
        <v>0</v>
      </c>
      <c r="E196" s="3">
        <v>0</v>
      </c>
      <c r="F196" s="3">
        <v>0</v>
      </c>
    </row>
    <row r="197" spans="1:6" x14ac:dyDescent="0.25">
      <c r="A197" s="1" t="s">
        <v>368</v>
      </c>
      <c r="B197" s="1" t="s">
        <v>369</v>
      </c>
      <c r="C197" s="3">
        <v>0</v>
      </c>
      <c r="D197" s="3">
        <v>10000</v>
      </c>
      <c r="E197" s="3">
        <v>0</v>
      </c>
      <c r="F197" s="3">
        <v>0</v>
      </c>
    </row>
    <row r="198" spans="1:6" ht="15.75" thickBot="1" x14ac:dyDescent="0.3">
      <c r="A198" s="1" t="s">
        <v>370</v>
      </c>
      <c r="B198" s="1" t="s">
        <v>255</v>
      </c>
      <c r="C198" s="3">
        <v>10000</v>
      </c>
      <c r="D198" s="3">
        <v>0</v>
      </c>
      <c r="E198" s="3">
        <v>0</v>
      </c>
      <c r="F198" s="3">
        <v>10000</v>
      </c>
    </row>
    <row r="199" spans="1:6" ht="15.75" thickTop="1" x14ac:dyDescent="0.25">
      <c r="A199" s="69" t="s">
        <v>371</v>
      </c>
      <c r="B199" s="68"/>
      <c r="C199" s="70">
        <v>7161418.799999997</v>
      </c>
      <c r="D199" s="70">
        <v>7453566</v>
      </c>
      <c r="E199" s="70">
        <v>5668957.4499999983</v>
      </c>
      <c r="F199" s="70">
        <f>SUM(F4:F198)</f>
        <v>7706825</v>
      </c>
    </row>
    <row r="200" spans="1:6" x14ac:dyDescent="0.25">
      <c r="A200" s="67"/>
      <c r="B200" s="67"/>
      <c r="C200" s="67"/>
      <c r="D200" s="67"/>
      <c r="E200" s="67"/>
      <c r="F200" s="67"/>
    </row>
    <row r="201" spans="1:6" x14ac:dyDescent="0.25">
      <c r="A201" s="72" t="s">
        <v>372</v>
      </c>
      <c r="B201" s="71"/>
      <c r="C201" s="71"/>
      <c r="D201" s="71"/>
      <c r="E201" s="71"/>
      <c r="F201" s="71"/>
    </row>
    <row r="202" spans="1:6" x14ac:dyDescent="0.25">
      <c r="A202" s="1" t="s">
        <v>373</v>
      </c>
      <c r="B202" s="1" t="s">
        <v>374</v>
      </c>
      <c r="C202" s="3">
        <v>26248.799999999999</v>
      </c>
      <c r="D202" s="3">
        <v>29500</v>
      </c>
      <c r="E202" s="3">
        <v>23827.439999999999</v>
      </c>
      <c r="F202" s="3">
        <v>30385</v>
      </c>
    </row>
    <row r="203" spans="1:6" x14ac:dyDescent="0.25">
      <c r="A203" s="1" t="s">
        <v>375</v>
      </c>
      <c r="B203" s="1" t="s">
        <v>376</v>
      </c>
      <c r="C203" s="3">
        <v>0</v>
      </c>
      <c r="D203" s="3">
        <v>0</v>
      </c>
      <c r="E203" s="3">
        <v>0</v>
      </c>
      <c r="F203" s="3">
        <v>0</v>
      </c>
    </row>
    <row r="204" spans="1:6" x14ac:dyDescent="0.25">
      <c r="A204" s="1" t="s">
        <v>377</v>
      </c>
      <c r="B204" s="1" t="s">
        <v>378</v>
      </c>
      <c r="C204" s="3">
        <v>0</v>
      </c>
      <c r="D204" s="3">
        <v>0</v>
      </c>
      <c r="E204" s="3">
        <v>0</v>
      </c>
      <c r="F204" s="3">
        <v>0</v>
      </c>
    </row>
    <row r="205" spans="1:6" x14ac:dyDescent="0.25">
      <c r="A205" s="1" t="s">
        <v>379</v>
      </c>
      <c r="B205" s="1" t="s">
        <v>380</v>
      </c>
      <c r="C205" s="3">
        <v>0</v>
      </c>
      <c r="D205" s="3">
        <v>0</v>
      </c>
      <c r="E205" s="3">
        <v>0</v>
      </c>
      <c r="F205" s="3">
        <v>0</v>
      </c>
    </row>
    <row r="206" spans="1:6" x14ac:dyDescent="0.25">
      <c r="A206" s="1" t="s">
        <v>381</v>
      </c>
      <c r="B206" s="1" t="s">
        <v>382</v>
      </c>
      <c r="C206" s="3">
        <v>47489.69</v>
      </c>
      <c r="D206" s="3">
        <v>42848</v>
      </c>
      <c r="E206" s="3">
        <v>36281.31</v>
      </c>
      <c r="F206" s="3">
        <v>56535</v>
      </c>
    </row>
    <row r="207" spans="1:6" x14ac:dyDescent="0.25">
      <c r="A207" s="1" t="s">
        <v>383</v>
      </c>
      <c r="B207" s="1" t="s">
        <v>384</v>
      </c>
      <c r="C207" s="3">
        <v>1394.24</v>
      </c>
      <c r="D207" s="3">
        <v>0</v>
      </c>
      <c r="E207" s="3">
        <v>0</v>
      </c>
      <c r="F207" s="3">
        <v>0</v>
      </c>
    </row>
    <row r="208" spans="1:6" x14ac:dyDescent="0.25">
      <c r="A208" s="1" t="s">
        <v>385</v>
      </c>
      <c r="B208" s="1" t="s">
        <v>386</v>
      </c>
      <c r="C208" s="3">
        <v>0</v>
      </c>
      <c r="D208" s="3">
        <v>0</v>
      </c>
      <c r="E208" s="3">
        <v>0</v>
      </c>
      <c r="F208" s="3">
        <v>0</v>
      </c>
    </row>
    <row r="209" spans="1:6" x14ac:dyDescent="0.25">
      <c r="A209" s="1" t="s">
        <v>387</v>
      </c>
      <c r="B209" s="1" t="s">
        <v>388</v>
      </c>
      <c r="C209" s="3">
        <v>0</v>
      </c>
      <c r="D209" s="3">
        <v>0</v>
      </c>
      <c r="E209" s="3">
        <v>0</v>
      </c>
      <c r="F209" s="3">
        <v>0</v>
      </c>
    </row>
    <row r="210" spans="1:6" x14ac:dyDescent="0.25">
      <c r="A210" s="1" t="s">
        <v>389</v>
      </c>
      <c r="B210" s="1" t="s">
        <v>390</v>
      </c>
      <c r="C210" s="3">
        <v>0</v>
      </c>
      <c r="D210" s="3">
        <v>0</v>
      </c>
      <c r="E210" s="3">
        <v>0</v>
      </c>
      <c r="F210" s="3">
        <v>0</v>
      </c>
    </row>
    <row r="211" spans="1:6" x14ac:dyDescent="0.25">
      <c r="A211" s="1" t="s">
        <v>391</v>
      </c>
      <c r="B211" s="1" t="s">
        <v>392</v>
      </c>
      <c r="C211" s="3">
        <v>37300</v>
      </c>
      <c r="D211" s="3">
        <v>38500</v>
      </c>
      <c r="E211" s="3">
        <v>29250</v>
      </c>
      <c r="F211" s="3">
        <v>38500</v>
      </c>
    </row>
    <row r="212" spans="1:6" x14ac:dyDescent="0.25">
      <c r="A212" s="1" t="s">
        <v>393</v>
      </c>
      <c r="B212" s="1" t="s">
        <v>394</v>
      </c>
      <c r="C212" s="3">
        <v>8425.14</v>
      </c>
      <c r="D212" s="3">
        <v>8480</v>
      </c>
      <c r="E212" s="3">
        <v>6546.68</v>
      </c>
      <c r="F212" s="3">
        <v>9595</v>
      </c>
    </row>
    <row r="213" spans="1:6" x14ac:dyDescent="0.25">
      <c r="A213" s="1" t="s">
        <v>395</v>
      </c>
      <c r="B213" s="1" t="s">
        <v>396</v>
      </c>
      <c r="C213" s="3">
        <v>97009.24</v>
      </c>
      <c r="D213" s="3">
        <v>116350</v>
      </c>
      <c r="E213" s="3">
        <v>93430.62</v>
      </c>
      <c r="F213" s="3">
        <v>128000</v>
      </c>
    </row>
    <row r="214" spans="1:6" x14ac:dyDescent="0.25">
      <c r="A214" s="1" t="s">
        <v>397</v>
      </c>
      <c r="B214" s="1" t="s">
        <v>398</v>
      </c>
      <c r="C214" s="3">
        <v>910.37</v>
      </c>
      <c r="D214" s="3">
        <v>1133</v>
      </c>
      <c r="E214" s="3">
        <v>767.87</v>
      </c>
      <c r="F214" s="3">
        <v>1133</v>
      </c>
    </row>
    <row r="215" spans="1:6" x14ac:dyDescent="0.25">
      <c r="A215" s="1" t="s">
        <v>399</v>
      </c>
      <c r="B215" s="1" t="s">
        <v>400</v>
      </c>
      <c r="C215" s="3">
        <v>9.4600000000000009</v>
      </c>
      <c r="D215" s="3">
        <v>526</v>
      </c>
      <c r="E215" s="3">
        <v>4.79</v>
      </c>
      <c r="F215" s="3">
        <v>694</v>
      </c>
    </row>
    <row r="216" spans="1:6" x14ac:dyDescent="0.25">
      <c r="A216" s="1" t="s">
        <v>401</v>
      </c>
      <c r="B216" s="1" t="s">
        <v>402</v>
      </c>
      <c r="C216" s="3">
        <v>2188.54</v>
      </c>
      <c r="D216" s="3">
        <v>4274</v>
      </c>
      <c r="E216" s="3">
        <v>1966.03</v>
      </c>
      <c r="F216" s="3">
        <v>2358</v>
      </c>
    </row>
    <row r="217" spans="1:6" x14ac:dyDescent="0.25">
      <c r="A217" s="1" t="s">
        <v>403</v>
      </c>
      <c r="B217" s="1" t="s">
        <v>404</v>
      </c>
      <c r="C217" s="3">
        <v>462.54</v>
      </c>
      <c r="D217" s="3">
        <v>889</v>
      </c>
      <c r="E217" s="3">
        <v>446.65</v>
      </c>
      <c r="F217" s="3">
        <v>600</v>
      </c>
    </row>
    <row r="218" spans="1:6" x14ac:dyDescent="0.25">
      <c r="A218" s="1" t="s">
        <v>405</v>
      </c>
      <c r="B218" s="1" t="s">
        <v>406</v>
      </c>
      <c r="C218" s="3">
        <v>13038.36</v>
      </c>
      <c r="D218" s="3">
        <v>22170</v>
      </c>
      <c r="E218" s="3">
        <v>9732.5400000000009</v>
      </c>
      <c r="F218" s="3">
        <v>25084</v>
      </c>
    </row>
    <row r="219" spans="1:6" x14ac:dyDescent="0.25">
      <c r="A219" s="1" t="s">
        <v>407</v>
      </c>
      <c r="B219" s="1" t="s">
        <v>408</v>
      </c>
      <c r="C219" s="3">
        <v>293.29000000000002</v>
      </c>
      <c r="D219" s="3">
        <v>258</v>
      </c>
      <c r="E219" s="3">
        <v>217.74</v>
      </c>
      <c r="F219" s="3">
        <v>340</v>
      </c>
    </row>
    <row r="220" spans="1:6" x14ac:dyDescent="0.25">
      <c r="A220" s="1" t="s">
        <v>409</v>
      </c>
      <c r="B220" s="1" t="s">
        <v>410</v>
      </c>
      <c r="C220" s="3">
        <v>3596.38</v>
      </c>
      <c r="D220" s="3">
        <v>2990</v>
      </c>
      <c r="E220" s="3">
        <v>2237.54</v>
      </c>
      <c r="F220" s="3">
        <v>3511</v>
      </c>
    </row>
    <row r="221" spans="1:6" x14ac:dyDescent="0.25">
      <c r="A221" s="1" t="s">
        <v>411</v>
      </c>
      <c r="B221" s="1" t="s">
        <v>412</v>
      </c>
      <c r="C221" s="3">
        <v>0</v>
      </c>
      <c r="D221" s="3">
        <v>0</v>
      </c>
      <c r="E221" s="3">
        <v>0</v>
      </c>
      <c r="F221" s="3">
        <v>0</v>
      </c>
    </row>
    <row r="222" spans="1:6" x14ac:dyDescent="0.25">
      <c r="A222" s="1" t="s">
        <v>413</v>
      </c>
      <c r="B222" s="1" t="s">
        <v>414</v>
      </c>
      <c r="C222" s="3">
        <v>10809.57</v>
      </c>
      <c r="D222" s="3">
        <v>12480</v>
      </c>
      <c r="E222" s="3">
        <v>9109.51</v>
      </c>
      <c r="F222" s="3">
        <v>12480</v>
      </c>
    </row>
    <row r="223" spans="1:6" x14ac:dyDescent="0.25">
      <c r="A223" s="1" t="s">
        <v>415</v>
      </c>
      <c r="B223" s="1" t="s">
        <v>416</v>
      </c>
      <c r="C223" s="3">
        <v>28.09</v>
      </c>
      <c r="D223" s="3">
        <v>500</v>
      </c>
      <c r="E223" s="3">
        <v>73.8</v>
      </c>
      <c r="F223" s="3">
        <v>500</v>
      </c>
    </row>
    <row r="224" spans="1:6" x14ac:dyDescent="0.25">
      <c r="A224" s="1" t="s">
        <v>417</v>
      </c>
      <c r="B224" s="1" t="s">
        <v>418</v>
      </c>
      <c r="C224" s="3">
        <v>460</v>
      </c>
      <c r="D224" s="3">
        <v>100</v>
      </c>
      <c r="E224" s="3">
        <v>0</v>
      </c>
      <c r="F224" s="3">
        <v>100</v>
      </c>
    </row>
    <row r="225" spans="1:6" x14ac:dyDescent="0.25">
      <c r="A225" s="1" t="s">
        <v>419</v>
      </c>
      <c r="B225" s="1" t="s">
        <v>420</v>
      </c>
      <c r="C225" s="3">
        <v>0</v>
      </c>
      <c r="D225" s="3">
        <v>0</v>
      </c>
      <c r="E225" s="3">
        <v>0</v>
      </c>
      <c r="F225" s="3">
        <v>0</v>
      </c>
    </row>
    <row r="226" spans="1:6" x14ac:dyDescent="0.25">
      <c r="A226" s="1" t="s">
        <v>421</v>
      </c>
      <c r="B226" s="1" t="s">
        <v>422</v>
      </c>
      <c r="C226" s="3">
        <v>0</v>
      </c>
      <c r="D226" s="3">
        <v>0</v>
      </c>
      <c r="E226" s="3">
        <v>0</v>
      </c>
      <c r="F226" s="3">
        <v>0</v>
      </c>
    </row>
    <row r="227" spans="1:6" x14ac:dyDescent="0.25">
      <c r="A227" s="1" t="s">
        <v>423</v>
      </c>
      <c r="B227" s="1" t="s">
        <v>424</v>
      </c>
      <c r="C227" s="3">
        <v>5522.75</v>
      </c>
      <c r="D227" s="3">
        <v>120000</v>
      </c>
      <c r="E227" s="3">
        <v>17024</v>
      </c>
      <c r="F227" s="3">
        <v>50000</v>
      </c>
    </row>
    <row r="228" spans="1:6" x14ac:dyDescent="0.25">
      <c r="A228" s="1" t="s">
        <v>425</v>
      </c>
      <c r="B228" s="1" t="s">
        <v>426</v>
      </c>
      <c r="C228" s="3">
        <v>8407.89</v>
      </c>
      <c r="D228" s="3">
        <v>8750</v>
      </c>
      <c r="E228" s="3">
        <v>8332.89</v>
      </c>
      <c r="F228" s="3">
        <v>9000</v>
      </c>
    </row>
    <row r="229" spans="1:6" x14ac:dyDescent="0.25">
      <c r="A229" s="1" t="s">
        <v>427</v>
      </c>
      <c r="B229" s="1" t="s">
        <v>428</v>
      </c>
      <c r="C229" s="3">
        <v>0</v>
      </c>
      <c r="D229" s="3">
        <v>0</v>
      </c>
      <c r="E229" s="3">
        <v>0</v>
      </c>
      <c r="F229" s="3">
        <v>0</v>
      </c>
    </row>
    <row r="230" spans="1:6" x14ac:dyDescent="0.25">
      <c r="A230" s="1" t="s">
        <v>429</v>
      </c>
      <c r="B230" s="1" t="s">
        <v>430</v>
      </c>
      <c r="C230" s="3">
        <v>0</v>
      </c>
      <c r="D230" s="3">
        <v>0</v>
      </c>
      <c r="E230" s="3">
        <v>0</v>
      </c>
      <c r="F230" s="3">
        <v>0</v>
      </c>
    </row>
    <row r="231" spans="1:6" x14ac:dyDescent="0.25">
      <c r="A231" s="1" t="s">
        <v>431</v>
      </c>
      <c r="B231" s="1" t="s">
        <v>432</v>
      </c>
      <c r="C231" s="3">
        <v>0</v>
      </c>
      <c r="D231" s="3">
        <v>0</v>
      </c>
      <c r="E231" s="3">
        <v>0</v>
      </c>
      <c r="F231" s="3">
        <v>0</v>
      </c>
    </row>
    <row r="232" spans="1:6" x14ac:dyDescent="0.25">
      <c r="A232" s="1" t="s">
        <v>433</v>
      </c>
      <c r="B232" s="1" t="s">
        <v>434</v>
      </c>
      <c r="C232" s="3">
        <v>0</v>
      </c>
      <c r="D232" s="3">
        <v>0</v>
      </c>
      <c r="E232" s="3">
        <v>0</v>
      </c>
      <c r="F232" s="3">
        <v>0</v>
      </c>
    </row>
    <row r="233" spans="1:6" x14ac:dyDescent="0.25">
      <c r="A233" s="1" t="s">
        <v>435</v>
      </c>
      <c r="B233" s="1" t="s">
        <v>436</v>
      </c>
      <c r="C233" s="3">
        <v>0</v>
      </c>
      <c r="D233" s="3">
        <v>0</v>
      </c>
      <c r="E233" s="3">
        <v>0</v>
      </c>
      <c r="F233" s="3">
        <v>0</v>
      </c>
    </row>
    <row r="234" spans="1:6" x14ac:dyDescent="0.25">
      <c r="A234" s="1" t="s">
        <v>437</v>
      </c>
      <c r="B234" s="1" t="s">
        <v>438</v>
      </c>
      <c r="C234" s="3">
        <v>5719.07</v>
      </c>
      <c r="D234" s="3">
        <v>7500</v>
      </c>
      <c r="E234" s="3">
        <v>4468.51</v>
      </c>
      <c r="F234" s="3">
        <v>7500</v>
      </c>
    </row>
    <row r="235" spans="1:6" x14ac:dyDescent="0.25">
      <c r="A235" s="1" t="s">
        <v>439</v>
      </c>
      <c r="B235" s="1" t="s">
        <v>440</v>
      </c>
      <c r="C235" s="3">
        <v>193.8</v>
      </c>
      <c r="D235" s="3">
        <v>350</v>
      </c>
      <c r="E235" s="3">
        <v>0</v>
      </c>
      <c r="F235" s="3">
        <v>350</v>
      </c>
    </row>
    <row r="236" spans="1:6" x14ac:dyDescent="0.25">
      <c r="A236" s="1" t="s">
        <v>441</v>
      </c>
      <c r="B236" s="1" t="s">
        <v>442</v>
      </c>
      <c r="C236" s="3">
        <v>0</v>
      </c>
      <c r="D236" s="3">
        <v>0</v>
      </c>
      <c r="E236" s="3">
        <v>0</v>
      </c>
      <c r="F236" s="3">
        <v>0</v>
      </c>
    </row>
    <row r="237" spans="1:6" x14ac:dyDescent="0.25">
      <c r="A237" s="1" t="s">
        <v>443</v>
      </c>
      <c r="B237" s="1" t="s">
        <v>444</v>
      </c>
      <c r="C237" s="3">
        <v>56</v>
      </c>
      <c r="D237" s="3">
        <v>100</v>
      </c>
      <c r="E237" s="3">
        <v>65.5</v>
      </c>
      <c r="F237" s="3">
        <v>100</v>
      </c>
    </row>
    <row r="238" spans="1:6" x14ac:dyDescent="0.25">
      <c r="A238" s="1" t="s">
        <v>445</v>
      </c>
      <c r="B238" s="1" t="s">
        <v>446</v>
      </c>
      <c r="C238" s="3">
        <v>1512</v>
      </c>
      <c r="D238" s="3">
        <v>0</v>
      </c>
      <c r="E238" s="3">
        <v>0</v>
      </c>
      <c r="F238" s="3">
        <v>2500</v>
      </c>
    </row>
    <row r="239" spans="1:6" x14ac:dyDescent="0.25">
      <c r="A239" s="1" t="s">
        <v>447</v>
      </c>
      <c r="B239" s="1" t="s">
        <v>448</v>
      </c>
      <c r="C239" s="3">
        <v>0</v>
      </c>
      <c r="D239" s="3">
        <v>0</v>
      </c>
      <c r="E239" s="3">
        <v>0</v>
      </c>
      <c r="F239" s="3">
        <v>0</v>
      </c>
    </row>
    <row r="240" spans="1:6" x14ac:dyDescent="0.25">
      <c r="A240" s="1" t="s">
        <v>449</v>
      </c>
      <c r="B240" s="1" t="s">
        <v>450</v>
      </c>
      <c r="C240" s="3">
        <v>0</v>
      </c>
      <c r="D240" s="3">
        <v>0</v>
      </c>
      <c r="E240" s="3">
        <v>0</v>
      </c>
      <c r="F240" s="3">
        <v>0</v>
      </c>
    </row>
    <row r="241" spans="1:6" x14ac:dyDescent="0.25">
      <c r="A241" s="1" t="s">
        <v>451</v>
      </c>
      <c r="B241" s="1" t="s">
        <v>452</v>
      </c>
      <c r="C241" s="3">
        <v>0</v>
      </c>
      <c r="D241" s="3">
        <v>0</v>
      </c>
      <c r="E241" s="3">
        <v>0</v>
      </c>
      <c r="F241" s="3">
        <v>0</v>
      </c>
    </row>
    <row r="242" spans="1:6" x14ac:dyDescent="0.25">
      <c r="A242" s="1" t="s">
        <v>453</v>
      </c>
      <c r="B242" s="1" t="s">
        <v>454</v>
      </c>
      <c r="C242" s="3">
        <v>0</v>
      </c>
      <c r="D242" s="3">
        <v>0</v>
      </c>
      <c r="E242" s="3">
        <v>0</v>
      </c>
      <c r="F242" s="3">
        <v>0</v>
      </c>
    </row>
    <row r="243" spans="1:6" x14ac:dyDescent="0.25">
      <c r="A243" s="1" t="s">
        <v>455</v>
      </c>
      <c r="B243" s="1" t="s">
        <v>456</v>
      </c>
      <c r="C243" s="3">
        <v>0</v>
      </c>
      <c r="D243" s="3">
        <v>0</v>
      </c>
      <c r="E243" s="3">
        <v>0</v>
      </c>
      <c r="F243" s="3">
        <v>0</v>
      </c>
    </row>
    <row r="244" spans="1:6" x14ac:dyDescent="0.25">
      <c r="A244" s="1" t="s">
        <v>457</v>
      </c>
      <c r="B244" s="1" t="s">
        <v>458</v>
      </c>
      <c r="C244" s="3">
        <v>0</v>
      </c>
      <c r="D244" s="3">
        <v>0</v>
      </c>
      <c r="E244" s="3">
        <v>0</v>
      </c>
      <c r="F244" s="3">
        <v>0</v>
      </c>
    </row>
    <row r="245" spans="1:6" x14ac:dyDescent="0.25">
      <c r="A245" s="1" t="s">
        <v>459</v>
      </c>
      <c r="B245" s="1" t="s">
        <v>424</v>
      </c>
      <c r="C245" s="3">
        <v>0</v>
      </c>
      <c r="D245" s="3">
        <v>0</v>
      </c>
      <c r="E245" s="3">
        <v>0</v>
      </c>
      <c r="F245" s="3">
        <v>0</v>
      </c>
    </row>
    <row r="246" spans="1:6" x14ac:dyDescent="0.25">
      <c r="A246" s="1" t="s">
        <v>460</v>
      </c>
      <c r="B246" s="1" t="s">
        <v>3667</v>
      </c>
      <c r="C246" s="3">
        <v>0</v>
      </c>
      <c r="D246" s="3">
        <v>56687</v>
      </c>
      <c r="E246" s="3">
        <v>1085.96</v>
      </c>
      <c r="F246" s="3">
        <v>78849</v>
      </c>
    </row>
    <row r="247" spans="1:6" x14ac:dyDescent="0.25">
      <c r="A247" s="1" t="s">
        <v>461</v>
      </c>
      <c r="B247" s="1" t="s">
        <v>462</v>
      </c>
      <c r="C247" s="3">
        <v>41941.040000000001</v>
      </c>
      <c r="D247" s="3">
        <v>46276</v>
      </c>
      <c r="E247" s="3">
        <v>38648.959999999999</v>
      </c>
      <c r="F247" s="3">
        <v>54810</v>
      </c>
    </row>
    <row r="248" spans="1:6" x14ac:dyDescent="0.25">
      <c r="A248" s="1" t="s">
        <v>463</v>
      </c>
      <c r="B248" s="1" t="s">
        <v>464</v>
      </c>
      <c r="C248" s="3">
        <v>43575.87</v>
      </c>
      <c r="D248" s="3">
        <v>49958</v>
      </c>
      <c r="E248" s="3">
        <v>42216.78</v>
      </c>
      <c r="F248" s="3">
        <v>54810</v>
      </c>
    </row>
    <row r="249" spans="1:6" x14ac:dyDescent="0.25">
      <c r="A249" s="1" t="s">
        <v>465</v>
      </c>
      <c r="B249" s="1" t="s">
        <v>466</v>
      </c>
      <c r="C249" s="3">
        <v>89709.24</v>
      </c>
      <c r="D249" s="3">
        <v>95520</v>
      </c>
      <c r="E249" s="3">
        <v>79525.34</v>
      </c>
      <c r="F249" s="3">
        <v>101200</v>
      </c>
    </row>
    <row r="250" spans="1:6" x14ac:dyDescent="0.25">
      <c r="A250" s="1" t="s">
        <v>467</v>
      </c>
      <c r="B250" s="1" t="s">
        <v>382</v>
      </c>
      <c r="C250" s="3">
        <v>0</v>
      </c>
      <c r="D250" s="3">
        <v>21279</v>
      </c>
      <c r="E250" s="3">
        <v>0</v>
      </c>
      <c r="F250" s="3">
        <v>38286</v>
      </c>
    </row>
    <row r="251" spans="1:6" x14ac:dyDescent="0.25">
      <c r="A251" s="1" t="s">
        <v>468</v>
      </c>
      <c r="B251" s="1" t="s">
        <v>384</v>
      </c>
      <c r="C251" s="3">
        <v>0</v>
      </c>
      <c r="D251" s="3">
        <v>0</v>
      </c>
      <c r="E251" s="3">
        <v>687.63</v>
      </c>
      <c r="F251" s="3">
        <v>0</v>
      </c>
    </row>
    <row r="252" spans="1:6" x14ac:dyDescent="0.25">
      <c r="A252" s="1" t="s">
        <v>469</v>
      </c>
      <c r="B252" s="1" t="s">
        <v>388</v>
      </c>
      <c r="C252" s="3">
        <v>0</v>
      </c>
      <c r="D252" s="3">
        <v>0</v>
      </c>
      <c r="E252" s="3">
        <v>0</v>
      </c>
      <c r="F252" s="3">
        <v>0</v>
      </c>
    </row>
    <row r="253" spans="1:6" x14ac:dyDescent="0.25">
      <c r="A253" s="1" t="s">
        <v>470</v>
      </c>
      <c r="B253" s="1" t="s">
        <v>390</v>
      </c>
      <c r="C253" s="3">
        <v>300.01</v>
      </c>
      <c r="D253" s="3">
        <v>300</v>
      </c>
      <c r="E253" s="3">
        <v>299.99</v>
      </c>
      <c r="F253" s="3">
        <v>338</v>
      </c>
    </row>
    <row r="254" spans="1:6" x14ac:dyDescent="0.25">
      <c r="A254" s="1" t="s">
        <v>471</v>
      </c>
      <c r="B254" s="1" t="s">
        <v>394</v>
      </c>
      <c r="C254" s="3">
        <v>13340.9</v>
      </c>
      <c r="D254" s="3">
        <v>21567</v>
      </c>
      <c r="E254" s="3">
        <v>12299.69</v>
      </c>
      <c r="F254" s="3">
        <v>25115</v>
      </c>
    </row>
    <row r="255" spans="1:6" x14ac:dyDescent="0.25">
      <c r="A255" s="1" t="s">
        <v>472</v>
      </c>
      <c r="B255" s="1" t="s">
        <v>396</v>
      </c>
      <c r="C255" s="3">
        <v>38500.080000000002</v>
      </c>
      <c r="D255" s="3">
        <v>56000</v>
      </c>
      <c r="E255" s="3">
        <v>36666.6</v>
      </c>
      <c r="F255" s="3">
        <v>56000</v>
      </c>
    </row>
    <row r="256" spans="1:6" x14ac:dyDescent="0.25">
      <c r="A256" s="1" t="s">
        <v>473</v>
      </c>
      <c r="B256" s="1" t="s">
        <v>398</v>
      </c>
      <c r="C256" s="3">
        <v>369.8</v>
      </c>
      <c r="D256" s="3">
        <v>496</v>
      </c>
      <c r="E256" s="3">
        <v>324.5</v>
      </c>
      <c r="F256" s="3">
        <v>496</v>
      </c>
    </row>
    <row r="257" spans="1:6" x14ac:dyDescent="0.25">
      <c r="A257" s="1" t="s">
        <v>474</v>
      </c>
      <c r="B257" s="1" t="s">
        <v>400</v>
      </c>
      <c r="C257" s="3">
        <v>1482.65</v>
      </c>
      <c r="D257" s="3">
        <v>3047</v>
      </c>
      <c r="E257" s="3">
        <v>1252.3</v>
      </c>
      <c r="F257" s="3">
        <v>3552</v>
      </c>
    </row>
    <row r="258" spans="1:6" x14ac:dyDescent="0.25">
      <c r="A258" s="1" t="s">
        <v>475</v>
      </c>
      <c r="B258" s="1" t="s">
        <v>402</v>
      </c>
      <c r="C258" s="3">
        <v>999.6</v>
      </c>
      <c r="D258" s="3">
        <v>1539</v>
      </c>
      <c r="E258" s="3">
        <v>853.24</v>
      </c>
      <c r="F258" s="3">
        <v>2145</v>
      </c>
    </row>
    <row r="259" spans="1:6" x14ac:dyDescent="0.25">
      <c r="A259" s="1" t="s">
        <v>476</v>
      </c>
      <c r="B259" s="1" t="s">
        <v>404</v>
      </c>
      <c r="C259" s="3">
        <v>283.08</v>
      </c>
      <c r="D259" s="3">
        <v>339</v>
      </c>
      <c r="E259" s="3">
        <v>174.1</v>
      </c>
      <c r="F259" s="3">
        <v>414</v>
      </c>
    </row>
    <row r="260" spans="1:6" x14ac:dyDescent="0.25">
      <c r="A260" s="1" t="s">
        <v>477</v>
      </c>
      <c r="B260" s="1" t="s">
        <v>406</v>
      </c>
      <c r="C260" s="3">
        <v>35051.800000000003</v>
      </c>
      <c r="D260" s="3">
        <v>49749</v>
      </c>
      <c r="E260" s="3">
        <v>32333.75</v>
      </c>
      <c r="F260" s="3">
        <v>58002</v>
      </c>
    </row>
    <row r="261" spans="1:6" x14ac:dyDescent="0.25">
      <c r="A261" s="1" t="s">
        <v>478</v>
      </c>
      <c r="B261" s="1" t="s">
        <v>408</v>
      </c>
      <c r="C261" s="3">
        <v>1038.25</v>
      </c>
      <c r="D261" s="3">
        <v>1690</v>
      </c>
      <c r="E261" s="3">
        <v>974.78</v>
      </c>
      <c r="F261" s="3">
        <v>1968</v>
      </c>
    </row>
    <row r="262" spans="1:6" x14ac:dyDescent="0.25">
      <c r="A262" s="1" t="s">
        <v>479</v>
      </c>
      <c r="B262" s="1" t="s">
        <v>410</v>
      </c>
      <c r="C262" s="3">
        <v>982.9</v>
      </c>
      <c r="D262" s="3">
        <v>1302</v>
      </c>
      <c r="E262" s="3">
        <v>745.73</v>
      </c>
      <c r="F262" s="3">
        <v>1517</v>
      </c>
    </row>
    <row r="263" spans="1:6" x14ac:dyDescent="0.25">
      <c r="A263" s="1" t="s">
        <v>480</v>
      </c>
      <c r="B263" s="1" t="s">
        <v>412</v>
      </c>
      <c r="C263" s="3">
        <v>111</v>
      </c>
      <c r="D263" s="3">
        <v>0</v>
      </c>
      <c r="E263" s="3">
        <v>0</v>
      </c>
      <c r="F263" s="3">
        <v>0</v>
      </c>
    </row>
    <row r="264" spans="1:6" x14ac:dyDescent="0.25">
      <c r="A264" s="1" t="s">
        <v>481</v>
      </c>
      <c r="B264" s="1" t="s">
        <v>414</v>
      </c>
      <c r="C264" s="3">
        <v>4290</v>
      </c>
      <c r="D264" s="3">
        <v>5460</v>
      </c>
      <c r="E264" s="3">
        <v>3574.99</v>
      </c>
      <c r="F264" s="3">
        <v>5460</v>
      </c>
    </row>
    <row r="265" spans="1:6" x14ac:dyDescent="0.25">
      <c r="A265" s="1" t="s">
        <v>482</v>
      </c>
      <c r="B265" s="1" t="s">
        <v>416</v>
      </c>
      <c r="C265" s="3">
        <v>1991.79</v>
      </c>
      <c r="D265" s="3">
        <v>2500</v>
      </c>
      <c r="E265" s="3">
        <v>1489.49</v>
      </c>
      <c r="F265" s="3">
        <v>2500</v>
      </c>
    </row>
    <row r="266" spans="1:6" x14ac:dyDescent="0.25">
      <c r="A266" s="1" t="s">
        <v>483</v>
      </c>
      <c r="B266" s="1" t="s">
        <v>426</v>
      </c>
      <c r="C266" s="3">
        <v>1828.05</v>
      </c>
      <c r="D266" s="3">
        <v>1900</v>
      </c>
      <c r="E266" s="3">
        <v>234.5</v>
      </c>
      <c r="F266" s="3">
        <v>2000</v>
      </c>
    </row>
    <row r="267" spans="1:6" x14ac:dyDescent="0.25">
      <c r="A267" s="1" t="s">
        <v>484</v>
      </c>
      <c r="B267" s="1" t="s">
        <v>430</v>
      </c>
      <c r="C267" s="3">
        <v>0</v>
      </c>
      <c r="D267" s="3">
        <v>0</v>
      </c>
      <c r="E267" s="3">
        <v>0</v>
      </c>
      <c r="F267" s="3">
        <v>0</v>
      </c>
    </row>
    <row r="268" spans="1:6" x14ac:dyDescent="0.25">
      <c r="A268" s="1" t="s">
        <v>485</v>
      </c>
      <c r="B268" s="1" t="s">
        <v>434</v>
      </c>
      <c r="C268" s="3">
        <v>1000</v>
      </c>
      <c r="D268" s="3">
        <v>1200</v>
      </c>
      <c r="E268" s="3">
        <v>700</v>
      </c>
      <c r="F268" s="3">
        <v>1200</v>
      </c>
    </row>
    <row r="269" spans="1:6" x14ac:dyDescent="0.25">
      <c r="A269" s="1" t="s">
        <v>486</v>
      </c>
      <c r="B269" s="1" t="s">
        <v>438</v>
      </c>
      <c r="C269" s="3">
        <v>2138.8000000000002</v>
      </c>
      <c r="D269" s="3">
        <v>4960</v>
      </c>
      <c r="E269" s="3">
        <v>2553.4299999999998</v>
      </c>
      <c r="F269" s="3">
        <v>4960</v>
      </c>
    </row>
    <row r="270" spans="1:6" x14ac:dyDescent="0.25">
      <c r="A270" s="1" t="s">
        <v>487</v>
      </c>
      <c r="B270" s="1" t="s">
        <v>488</v>
      </c>
      <c r="C270" s="3">
        <v>1604</v>
      </c>
      <c r="D270" s="3">
        <v>3000</v>
      </c>
      <c r="E270" s="3">
        <v>285</v>
      </c>
      <c r="F270" s="3">
        <v>3000</v>
      </c>
    </row>
    <row r="271" spans="1:6" x14ac:dyDescent="0.25">
      <c r="A271" s="1" t="s">
        <v>489</v>
      </c>
      <c r="B271" s="1" t="s">
        <v>440</v>
      </c>
      <c r="C271" s="3">
        <v>2476.9</v>
      </c>
      <c r="D271" s="3">
        <v>1139</v>
      </c>
      <c r="E271" s="3">
        <v>1138.8699999999999</v>
      </c>
      <c r="F271" s="3">
        <v>1000</v>
      </c>
    </row>
    <row r="272" spans="1:6" x14ac:dyDescent="0.25">
      <c r="A272" s="1" t="s">
        <v>490</v>
      </c>
      <c r="B272" s="1" t="s">
        <v>442</v>
      </c>
      <c r="C272" s="3">
        <v>0</v>
      </c>
      <c r="D272" s="3">
        <v>250</v>
      </c>
      <c r="E272" s="3">
        <v>0</v>
      </c>
      <c r="F272" s="3">
        <v>250</v>
      </c>
    </row>
    <row r="273" spans="1:6" x14ac:dyDescent="0.25">
      <c r="A273" s="1" t="s">
        <v>491</v>
      </c>
      <c r="B273" s="1" t="s">
        <v>492</v>
      </c>
      <c r="C273" s="3">
        <v>0</v>
      </c>
      <c r="D273" s="3">
        <v>0</v>
      </c>
      <c r="E273" s="3">
        <v>0</v>
      </c>
      <c r="F273" s="3">
        <v>0</v>
      </c>
    </row>
    <row r="274" spans="1:6" x14ac:dyDescent="0.25">
      <c r="A274" s="1" t="s">
        <v>493</v>
      </c>
      <c r="B274" s="1" t="s">
        <v>444</v>
      </c>
      <c r="C274" s="3">
        <v>30.31</v>
      </c>
      <c r="D274" s="3">
        <v>140</v>
      </c>
      <c r="E274" s="3">
        <v>140</v>
      </c>
      <c r="F274" s="3">
        <v>100</v>
      </c>
    </row>
    <row r="275" spans="1:6" x14ac:dyDescent="0.25">
      <c r="A275" s="1" t="s">
        <v>494</v>
      </c>
      <c r="B275" s="1" t="s">
        <v>416</v>
      </c>
      <c r="C275" s="3">
        <v>1467.55</v>
      </c>
      <c r="D275" s="3">
        <v>1500</v>
      </c>
      <c r="E275" s="3">
        <v>1048.3900000000001</v>
      </c>
      <c r="F275" s="3">
        <v>1500</v>
      </c>
    </row>
    <row r="276" spans="1:6" x14ac:dyDescent="0.25">
      <c r="A276" s="1" t="s">
        <v>495</v>
      </c>
      <c r="B276" s="1" t="s">
        <v>496</v>
      </c>
      <c r="C276" s="3">
        <v>203.52</v>
      </c>
      <c r="D276" s="3">
        <v>0</v>
      </c>
      <c r="E276" s="3">
        <v>0</v>
      </c>
      <c r="F276" s="3">
        <v>0</v>
      </c>
    </row>
    <row r="277" spans="1:6" x14ac:dyDescent="0.25">
      <c r="A277" s="1" t="s">
        <v>497</v>
      </c>
      <c r="B277" s="1" t="s">
        <v>498</v>
      </c>
      <c r="C277" s="3">
        <v>0</v>
      </c>
      <c r="D277" s="3">
        <v>2000</v>
      </c>
      <c r="E277" s="3">
        <v>0</v>
      </c>
      <c r="F277" s="3">
        <v>2000</v>
      </c>
    </row>
    <row r="278" spans="1:6" x14ac:dyDescent="0.25">
      <c r="A278" s="1" t="s">
        <v>499</v>
      </c>
      <c r="B278" s="1" t="s">
        <v>500</v>
      </c>
      <c r="C278" s="3">
        <v>0</v>
      </c>
      <c r="D278" s="3">
        <v>0</v>
      </c>
      <c r="E278" s="3">
        <v>0</v>
      </c>
      <c r="F278" s="3">
        <v>0</v>
      </c>
    </row>
    <row r="279" spans="1:6" x14ac:dyDescent="0.25">
      <c r="A279" s="1" t="s">
        <v>501</v>
      </c>
      <c r="B279" s="1" t="s">
        <v>502</v>
      </c>
      <c r="C279" s="3">
        <v>33100</v>
      </c>
      <c r="D279" s="3">
        <v>36900</v>
      </c>
      <c r="E279" s="3">
        <v>36900</v>
      </c>
      <c r="F279" s="3">
        <v>37900</v>
      </c>
    </row>
    <row r="280" spans="1:6" x14ac:dyDescent="0.25">
      <c r="A280" s="1" t="s">
        <v>503</v>
      </c>
      <c r="B280" s="1" t="s">
        <v>504</v>
      </c>
      <c r="C280" s="3">
        <v>20983</v>
      </c>
      <c r="D280" s="3">
        <v>22033</v>
      </c>
      <c r="E280" s="3">
        <v>21631</v>
      </c>
      <c r="F280" s="3">
        <v>22500</v>
      </c>
    </row>
    <row r="281" spans="1:6" x14ac:dyDescent="0.25">
      <c r="A281" s="1" t="s">
        <v>505</v>
      </c>
      <c r="B281" s="1" t="s">
        <v>506</v>
      </c>
      <c r="C281" s="3">
        <v>0</v>
      </c>
      <c r="D281" s="3">
        <v>0</v>
      </c>
      <c r="E281" s="3">
        <v>0</v>
      </c>
      <c r="F281" s="3">
        <v>0</v>
      </c>
    </row>
    <row r="282" spans="1:6" x14ac:dyDescent="0.25">
      <c r="A282" s="1" t="s">
        <v>507</v>
      </c>
      <c r="B282" s="1" t="s">
        <v>508</v>
      </c>
      <c r="C282" s="3">
        <v>0</v>
      </c>
      <c r="D282" s="3">
        <v>0</v>
      </c>
      <c r="E282" s="3">
        <v>0</v>
      </c>
      <c r="F282" s="3">
        <v>0</v>
      </c>
    </row>
    <row r="283" spans="1:6" x14ac:dyDescent="0.25">
      <c r="A283" s="1" t="s">
        <v>509</v>
      </c>
      <c r="B283" s="1" t="s">
        <v>510</v>
      </c>
      <c r="C283" s="3">
        <v>0</v>
      </c>
      <c r="D283" s="3">
        <v>500</v>
      </c>
      <c r="E283" s="3">
        <v>0</v>
      </c>
      <c r="F283" s="3">
        <v>500</v>
      </c>
    </row>
    <row r="284" spans="1:6" x14ac:dyDescent="0.25">
      <c r="A284" s="1" t="s">
        <v>511</v>
      </c>
      <c r="B284" s="1" t="s">
        <v>426</v>
      </c>
      <c r="C284" s="3">
        <v>0</v>
      </c>
      <c r="D284" s="3">
        <v>200</v>
      </c>
      <c r="E284" s="3">
        <v>0</v>
      </c>
      <c r="F284" s="3">
        <v>200</v>
      </c>
    </row>
    <row r="285" spans="1:6" x14ac:dyDescent="0.25">
      <c r="A285" s="1" t="s">
        <v>512</v>
      </c>
      <c r="B285" s="1" t="s">
        <v>513</v>
      </c>
      <c r="C285" s="3">
        <v>0</v>
      </c>
      <c r="D285" s="3">
        <v>0</v>
      </c>
      <c r="E285" s="3">
        <v>0</v>
      </c>
      <c r="F285" s="3">
        <v>0</v>
      </c>
    </row>
    <row r="286" spans="1:6" x14ac:dyDescent="0.25">
      <c r="A286" s="1" t="s">
        <v>514</v>
      </c>
      <c r="B286" s="1" t="s">
        <v>515</v>
      </c>
      <c r="C286" s="3">
        <v>0</v>
      </c>
      <c r="D286" s="3">
        <v>0</v>
      </c>
      <c r="E286" s="3">
        <v>0</v>
      </c>
      <c r="F286" s="3">
        <v>0</v>
      </c>
    </row>
    <row r="287" spans="1:6" x14ac:dyDescent="0.25">
      <c r="A287" s="1" t="s">
        <v>516</v>
      </c>
      <c r="B287" s="1" t="s">
        <v>438</v>
      </c>
      <c r="C287" s="3">
        <v>0</v>
      </c>
      <c r="D287" s="3">
        <v>0</v>
      </c>
      <c r="E287" s="3">
        <v>0</v>
      </c>
      <c r="F287" s="3">
        <v>0</v>
      </c>
    </row>
    <row r="288" spans="1:6" x14ac:dyDescent="0.25">
      <c r="A288" s="1" t="s">
        <v>517</v>
      </c>
      <c r="B288" s="1" t="s">
        <v>488</v>
      </c>
      <c r="C288" s="3">
        <v>0</v>
      </c>
      <c r="D288" s="3">
        <v>0</v>
      </c>
      <c r="E288" s="3">
        <v>0</v>
      </c>
      <c r="F288" s="3">
        <v>0</v>
      </c>
    </row>
    <row r="289" spans="1:6" x14ac:dyDescent="0.25">
      <c r="A289" s="1" t="s">
        <v>518</v>
      </c>
      <c r="B289" s="1" t="s">
        <v>519</v>
      </c>
      <c r="C289" s="3">
        <v>1067.03</v>
      </c>
      <c r="D289" s="3">
        <v>1500</v>
      </c>
      <c r="E289" s="3">
        <v>204</v>
      </c>
      <c r="F289" s="3">
        <v>1500</v>
      </c>
    </row>
    <row r="290" spans="1:6" x14ac:dyDescent="0.25">
      <c r="A290" s="1" t="s">
        <v>520</v>
      </c>
      <c r="B290" s="1" t="s">
        <v>442</v>
      </c>
      <c r="C290" s="3">
        <v>0</v>
      </c>
      <c r="D290" s="3">
        <v>0</v>
      </c>
      <c r="E290" s="3">
        <v>0</v>
      </c>
      <c r="F290" s="3">
        <v>0</v>
      </c>
    </row>
    <row r="291" spans="1:6" x14ac:dyDescent="0.25">
      <c r="A291" s="1" t="s">
        <v>521</v>
      </c>
      <c r="B291" s="1" t="s">
        <v>492</v>
      </c>
      <c r="C291" s="3">
        <v>0</v>
      </c>
      <c r="D291" s="3">
        <v>0</v>
      </c>
      <c r="E291" s="3">
        <v>0</v>
      </c>
      <c r="F291" s="3">
        <v>0</v>
      </c>
    </row>
    <row r="292" spans="1:6" x14ac:dyDescent="0.25">
      <c r="A292" s="1" t="s">
        <v>522</v>
      </c>
      <c r="B292" s="1" t="s">
        <v>523</v>
      </c>
      <c r="C292" s="3">
        <v>0</v>
      </c>
      <c r="D292" s="3">
        <v>0</v>
      </c>
      <c r="E292" s="3">
        <v>0</v>
      </c>
      <c r="F292" s="3">
        <v>0</v>
      </c>
    </row>
    <row r="293" spans="1:6" x14ac:dyDescent="0.25">
      <c r="A293" s="1" t="s">
        <v>524</v>
      </c>
      <c r="B293" s="1" t="s">
        <v>444</v>
      </c>
      <c r="C293" s="3">
        <v>0</v>
      </c>
      <c r="D293" s="3">
        <v>0</v>
      </c>
      <c r="E293" s="3">
        <v>0</v>
      </c>
      <c r="F293" s="3">
        <v>0</v>
      </c>
    </row>
    <row r="294" spans="1:6" x14ac:dyDescent="0.25">
      <c r="A294" s="1" t="s">
        <v>525</v>
      </c>
      <c r="B294" s="1" t="s">
        <v>508</v>
      </c>
      <c r="C294" s="3">
        <v>0</v>
      </c>
      <c r="D294" s="3">
        <v>0</v>
      </c>
      <c r="E294" s="3">
        <v>0</v>
      </c>
      <c r="F294" s="3">
        <v>0</v>
      </c>
    </row>
    <row r="295" spans="1:6" x14ac:dyDescent="0.25">
      <c r="A295" s="1" t="s">
        <v>526</v>
      </c>
      <c r="B295" s="1" t="s">
        <v>527</v>
      </c>
      <c r="C295" s="3">
        <v>0</v>
      </c>
      <c r="D295" s="3">
        <v>0</v>
      </c>
      <c r="E295" s="3">
        <v>0</v>
      </c>
      <c r="F295" s="3">
        <v>0</v>
      </c>
    </row>
    <row r="296" spans="1:6" x14ac:dyDescent="0.25">
      <c r="A296" s="1" t="s">
        <v>528</v>
      </c>
      <c r="B296" s="1" t="s">
        <v>529</v>
      </c>
      <c r="C296" s="3">
        <v>73565.87</v>
      </c>
      <c r="D296" s="3">
        <v>76903</v>
      </c>
      <c r="E296" s="3">
        <v>62113.81</v>
      </c>
      <c r="F296" s="3">
        <v>80749</v>
      </c>
    </row>
    <row r="297" spans="1:6" x14ac:dyDescent="0.25">
      <c r="A297" s="1" t="s">
        <v>530</v>
      </c>
      <c r="B297" s="1" t="s">
        <v>531</v>
      </c>
      <c r="C297" s="3">
        <v>57157.96</v>
      </c>
      <c r="D297" s="3">
        <v>41969</v>
      </c>
      <c r="E297" s="3">
        <v>35904.400000000001</v>
      </c>
      <c r="F297" s="3">
        <v>45242</v>
      </c>
    </row>
    <row r="298" spans="1:6" x14ac:dyDescent="0.25">
      <c r="A298" s="1" t="s">
        <v>532</v>
      </c>
      <c r="B298" s="1" t="s">
        <v>533</v>
      </c>
      <c r="C298" s="3">
        <v>0</v>
      </c>
      <c r="D298" s="3">
        <v>0</v>
      </c>
      <c r="E298" s="3">
        <v>0</v>
      </c>
      <c r="F298" s="3">
        <v>0</v>
      </c>
    </row>
    <row r="299" spans="1:6" x14ac:dyDescent="0.25">
      <c r="A299" s="1" t="s">
        <v>534</v>
      </c>
      <c r="B299" s="1" t="s">
        <v>535</v>
      </c>
      <c r="C299" s="3">
        <v>0</v>
      </c>
      <c r="D299" s="3">
        <v>0</v>
      </c>
      <c r="E299" s="3">
        <v>0</v>
      </c>
      <c r="F299" s="3">
        <v>0</v>
      </c>
    </row>
    <row r="300" spans="1:6" x14ac:dyDescent="0.25">
      <c r="A300" s="1" t="s">
        <v>536</v>
      </c>
      <c r="B300" s="1" t="s">
        <v>378</v>
      </c>
      <c r="C300" s="3">
        <v>0</v>
      </c>
      <c r="D300" s="3">
        <v>0</v>
      </c>
      <c r="E300" s="3">
        <v>0</v>
      </c>
      <c r="F300" s="3">
        <v>0</v>
      </c>
    </row>
    <row r="301" spans="1:6" x14ac:dyDescent="0.25">
      <c r="A301" s="1" t="s">
        <v>537</v>
      </c>
      <c r="B301" s="1" t="s">
        <v>538</v>
      </c>
      <c r="C301" s="3">
        <v>0</v>
      </c>
      <c r="D301" s="3">
        <v>0</v>
      </c>
      <c r="E301" s="3">
        <v>0</v>
      </c>
      <c r="F301" s="3">
        <v>0</v>
      </c>
    </row>
    <row r="302" spans="1:6" x14ac:dyDescent="0.25">
      <c r="A302" s="1" t="s">
        <v>539</v>
      </c>
      <c r="B302" s="1" t="s">
        <v>382</v>
      </c>
      <c r="C302" s="3">
        <v>0</v>
      </c>
      <c r="D302" s="3">
        <v>0</v>
      </c>
      <c r="E302" s="3">
        <v>0</v>
      </c>
      <c r="F302" s="3">
        <v>0</v>
      </c>
    </row>
    <row r="303" spans="1:6" x14ac:dyDescent="0.25">
      <c r="A303" s="1" t="s">
        <v>540</v>
      </c>
      <c r="B303" s="1" t="s">
        <v>384</v>
      </c>
      <c r="C303" s="3">
        <v>658.98</v>
      </c>
      <c r="D303" s="3">
        <v>0</v>
      </c>
      <c r="E303" s="3">
        <v>0</v>
      </c>
      <c r="F303" s="3">
        <v>0</v>
      </c>
    </row>
    <row r="304" spans="1:6" x14ac:dyDescent="0.25">
      <c r="A304" s="1" t="s">
        <v>541</v>
      </c>
      <c r="B304" s="1" t="s">
        <v>388</v>
      </c>
      <c r="C304" s="3">
        <v>0</v>
      </c>
      <c r="D304" s="3">
        <v>0</v>
      </c>
      <c r="E304" s="3">
        <v>0</v>
      </c>
      <c r="F304" s="3">
        <v>0</v>
      </c>
    </row>
    <row r="305" spans="1:6" x14ac:dyDescent="0.25">
      <c r="A305" s="1" t="s">
        <v>542</v>
      </c>
      <c r="B305" s="1" t="s">
        <v>390</v>
      </c>
      <c r="C305" s="3">
        <v>400</v>
      </c>
      <c r="D305" s="3">
        <v>400</v>
      </c>
      <c r="E305" s="3">
        <v>400</v>
      </c>
      <c r="F305" s="3">
        <v>400</v>
      </c>
    </row>
    <row r="306" spans="1:6" x14ac:dyDescent="0.25">
      <c r="A306" s="1" t="s">
        <v>543</v>
      </c>
      <c r="B306" s="1" t="s">
        <v>394</v>
      </c>
      <c r="C306" s="3">
        <v>9947.49</v>
      </c>
      <c r="D306" s="3">
        <v>9125</v>
      </c>
      <c r="E306" s="3">
        <v>7326.41</v>
      </c>
      <c r="F306" s="3">
        <v>9669</v>
      </c>
    </row>
    <row r="307" spans="1:6" x14ac:dyDescent="0.25">
      <c r="A307" s="1" t="s">
        <v>544</v>
      </c>
      <c r="B307" s="1" t="s">
        <v>396</v>
      </c>
      <c r="C307" s="3">
        <v>35138.639999999999</v>
      </c>
      <c r="D307" s="3">
        <v>32000</v>
      </c>
      <c r="E307" s="3">
        <v>27946.91</v>
      </c>
      <c r="F307" s="3">
        <v>32000</v>
      </c>
    </row>
    <row r="308" spans="1:6" x14ac:dyDescent="0.25">
      <c r="A308" s="1" t="s">
        <v>545</v>
      </c>
      <c r="B308" s="1" t="s">
        <v>546</v>
      </c>
      <c r="C308" s="3">
        <v>0</v>
      </c>
      <c r="D308" s="3">
        <v>0</v>
      </c>
      <c r="E308" s="3">
        <v>0</v>
      </c>
      <c r="F308" s="3">
        <v>0</v>
      </c>
    </row>
    <row r="309" spans="1:6" x14ac:dyDescent="0.25">
      <c r="A309" s="1" t="s">
        <v>547</v>
      </c>
      <c r="B309" s="1" t="s">
        <v>398</v>
      </c>
      <c r="C309" s="3">
        <v>355.4</v>
      </c>
      <c r="D309" s="3">
        <v>284</v>
      </c>
      <c r="E309" s="3">
        <v>247.34</v>
      </c>
      <c r="F309" s="3">
        <v>284</v>
      </c>
    </row>
    <row r="310" spans="1:6" x14ac:dyDescent="0.25">
      <c r="A310" s="1" t="s">
        <v>548</v>
      </c>
      <c r="B310" s="1" t="s">
        <v>400</v>
      </c>
      <c r="C310" s="3">
        <v>710.26</v>
      </c>
      <c r="D310" s="3">
        <v>515</v>
      </c>
      <c r="E310" s="3">
        <v>477.31</v>
      </c>
      <c r="F310" s="3">
        <v>555</v>
      </c>
    </row>
    <row r="311" spans="1:6" x14ac:dyDescent="0.25">
      <c r="A311" s="1" t="s">
        <v>549</v>
      </c>
      <c r="B311" s="1" t="s">
        <v>402</v>
      </c>
      <c r="C311" s="3">
        <v>708.11</v>
      </c>
      <c r="D311" s="3">
        <v>580</v>
      </c>
      <c r="E311" s="3">
        <v>505.94</v>
      </c>
      <c r="F311" s="3">
        <v>580</v>
      </c>
    </row>
    <row r="312" spans="1:6" x14ac:dyDescent="0.25">
      <c r="A312" s="1" t="s">
        <v>550</v>
      </c>
      <c r="B312" s="1" t="s">
        <v>404</v>
      </c>
      <c r="C312" s="3">
        <v>157.21</v>
      </c>
      <c r="D312" s="3">
        <v>120</v>
      </c>
      <c r="E312" s="3">
        <v>105.28</v>
      </c>
      <c r="F312" s="3">
        <v>134</v>
      </c>
    </row>
    <row r="313" spans="1:6" x14ac:dyDescent="0.25">
      <c r="A313" s="1" t="s">
        <v>551</v>
      </c>
      <c r="B313" s="1" t="s">
        <v>406</v>
      </c>
      <c r="C313" s="3">
        <v>24200.89</v>
      </c>
      <c r="D313" s="3">
        <v>23775</v>
      </c>
      <c r="E313" s="3">
        <v>19010.650000000001</v>
      </c>
      <c r="F313" s="3">
        <v>25198</v>
      </c>
    </row>
    <row r="314" spans="1:6" x14ac:dyDescent="0.25">
      <c r="A314" s="1" t="s">
        <v>552</v>
      </c>
      <c r="B314" s="1" t="s">
        <v>408</v>
      </c>
      <c r="C314" s="3">
        <v>346.98</v>
      </c>
      <c r="D314" s="3">
        <v>252</v>
      </c>
      <c r="E314" s="3">
        <v>215.47</v>
      </c>
      <c r="F314" s="3">
        <v>272</v>
      </c>
    </row>
    <row r="315" spans="1:6" x14ac:dyDescent="0.25">
      <c r="A315" s="1" t="s">
        <v>553</v>
      </c>
      <c r="B315" s="1" t="s">
        <v>410</v>
      </c>
      <c r="C315" s="3">
        <v>742.72</v>
      </c>
      <c r="D315" s="3">
        <v>550</v>
      </c>
      <c r="E315" s="3">
        <v>452.87</v>
      </c>
      <c r="F315" s="3">
        <v>583</v>
      </c>
    </row>
    <row r="316" spans="1:6" x14ac:dyDescent="0.25">
      <c r="A316" s="1" t="s">
        <v>554</v>
      </c>
      <c r="B316" s="1" t="s">
        <v>412</v>
      </c>
      <c r="C316" s="3">
        <v>111</v>
      </c>
      <c r="D316" s="3">
        <v>120</v>
      </c>
      <c r="E316" s="3">
        <v>0</v>
      </c>
      <c r="F316" s="3">
        <v>0</v>
      </c>
    </row>
    <row r="317" spans="1:6" x14ac:dyDescent="0.25">
      <c r="A317" s="1" t="s">
        <v>555</v>
      </c>
      <c r="B317" s="1" t="s">
        <v>414</v>
      </c>
      <c r="C317" s="3">
        <v>3915.44</v>
      </c>
      <c r="D317" s="3">
        <v>3120</v>
      </c>
      <c r="E317" s="3">
        <v>2724.84</v>
      </c>
      <c r="F317" s="3">
        <v>3120</v>
      </c>
    </row>
    <row r="318" spans="1:6" x14ac:dyDescent="0.25">
      <c r="A318" s="1" t="s">
        <v>556</v>
      </c>
      <c r="B318" s="1" t="s">
        <v>416</v>
      </c>
      <c r="C318" s="3">
        <v>1950.87</v>
      </c>
      <c r="D318" s="3">
        <v>3000</v>
      </c>
      <c r="E318" s="3">
        <v>2421.77</v>
      </c>
      <c r="F318" s="3">
        <v>3000</v>
      </c>
    </row>
    <row r="319" spans="1:6" x14ac:dyDescent="0.25">
      <c r="A319" s="1" t="s">
        <v>557</v>
      </c>
      <c r="B319" s="1" t="s">
        <v>558</v>
      </c>
      <c r="C319" s="3">
        <v>0</v>
      </c>
      <c r="D319" s="3">
        <v>0</v>
      </c>
      <c r="E319" s="3">
        <v>0</v>
      </c>
      <c r="F319" s="3">
        <v>0</v>
      </c>
    </row>
    <row r="320" spans="1:6" x14ac:dyDescent="0.25">
      <c r="A320" s="1" t="s">
        <v>559</v>
      </c>
      <c r="B320" s="1" t="s">
        <v>426</v>
      </c>
      <c r="C320" s="3">
        <v>500</v>
      </c>
      <c r="D320" s="3">
        <v>550</v>
      </c>
      <c r="E320" s="3">
        <v>490</v>
      </c>
      <c r="F320" s="3">
        <v>600</v>
      </c>
    </row>
    <row r="321" spans="1:6" x14ac:dyDescent="0.25">
      <c r="A321" s="1" t="s">
        <v>560</v>
      </c>
      <c r="B321" s="1" t="s">
        <v>561</v>
      </c>
      <c r="C321" s="3">
        <v>0</v>
      </c>
      <c r="D321" s="3">
        <v>0</v>
      </c>
      <c r="E321" s="3">
        <v>0</v>
      </c>
      <c r="F321" s="3">
        <v>0</v>
      </c>
    </row>
    <row r="322" spans="1:6" x14ac:dyDescent="0.25">
      <c r="A322" s="1" t="s">
        <v>562</v>
      </c>
      <c r="B322" s="1" t="s">
        <v>428</v>
      </c>
      <c r="C322" s="3">
        <v>0</v>
      </c>
      <c r="D322" s="3">
        <v>0</v>
      </c>
      <c r="E322" s="3">
        <v>0</v>
      </c>
      <c r="F322" s="3">
        <v>0</v>
      </c>
    </row>
    <row r="323" spans="1:6" x14ac:dyDescent="0.25">
      <c r="A323" s="1" t="s">
        <v>563</v>
      </c>
      <c r="B323" s="1" t="s">
        <v>430</v>
      </c>
      <c r="C323" s="3">
        <v>0</v>
      </c>
      <c r="D323" s="3">
        <v>0</v>
      </c>
      <c r="E323" s="3">
        <v>0</v>
      </c>
      <c r="F323" s="3">
        <v>0</v>
      </c>
    </row>
    <row r="324" spans="1:6" x14ac:dyDescent="0.25">
      <c r="A324" s="1" t="s">
        <v>564</v>
      </c>
      <c r="B324" s="1" t="s">
        <v>432</v>
      </c>
      <c r="C324" s="3">
        <v>0</v>
      </c>
      <c r="D324" s="3">
        <v>0</v>
      </c>
      <c r="E324" s="3">
        <v>0</v>
      </c>
      <c r="F324" s="3">
        <v>0</v>
      </c>
    </row>
    <row r="325" spans="1:6" x14ac:dyDescent="0.25">
      <c r="A325" s="1" t="s">
        <v>565</v>
      </c>
      <c r="B325" s="1" t="s">
        <v>434</v>
      </c>
      <c r="C325" s="3">
        <v>600</v>
      </c>
      <c r="D325" s="3">
        <v>600</v>
      </c>
      <c r="E325" s="3">
        <v>450</v>
      </c>
      <c r="F325" s="3">
        <v>600</v>
      </c>
    </row>
    <row r="326" spans="1:6" x14ac:dyDescent="0.25">
      <c r="A326" s="1" t="s">
        <v>566</v>
      </c>
      <c r="B326" s="1" t="s">
        <v>436</v>
      </c>
      <c r="C326" s="3">
        <v>0</v>
      </c>
      <c r="D326" s="3">
        <v>0</v>
      </c>
      <c r="E326" s="3">
        <v>0</v>
      </c>
      <c r="F326" s="3">
        <v>0</v>
      </c>
    </row>
    <row r="327" spans="1:6" x14ac:dyDescent="0.25">
      <c r="A327" s="1" t="s">
        <v>567</v>
      </c>
      <c r="B327" s="1" t="s">
        <v>438</v>
      </c>
      <c r="C327" s="3">
        <v>255.52</v>
      </c>
      <c r="D327" s="3">
        <v>1000</v>
      </c>
      <c r="E327" s="3">
        <v>744.76</v>
      </c>
      <c r="F327" s="3">
        <v>1000</v>
      </c>
    </row>
    <row r="328" spans="1:6" x14ac:dyDescent="0.25">
      <c r="A328" s="1" t="s">
        <v>3600</v>
      </c>
      <c r="B328" s="1" t="s">
        <v>488</v>
      </c>
      <c r="C328" s="3">
        <v>861.48</v>
      </c>
      <c r="D328" s="3">
        <v>1000</v>
      </c>
      <c r="E328" s="3">
        <v>0</v>
      </c>
      <c r="F328" s="3">
        <v>1000</v>
      </c>
    </row>
    <row r="329" spans="1:6" x14ac:dyDescent="0.25">
      <c r="A329" s="1" t="s">
        <v>568</v>
      </c>
      <c r="B329" s="1" t="s">
        <v>440</v>
      </c>
      <c r="C329" s="3">
        <v>0</v>
      </c>
      <c r="D329" s="3">
        <v>0</v>
      </c>
      <c r="E329" s="3">
        <v>0</v>
      </c>
      <c r="F329" s="3">
        <v>0</v>
      </c>
    </row>
    <row r="330" spans="1:6" x14ac:dyDescent="0.25">
      <c r="A330" s="1" t="s">
        <v>569</v>
      </c>
      <c r="B330" s="1" t="s">
        <v>442</v>
      </c>
      <c r="C330" s="3">
        <v>0</v>
      </c>
      <c r="D330" s="3">
        <v>0</v>
      </c>
      <c r="E330" s="3">
        <v>0</v>
      </c>
      <c r="F330" s="3">
        <v>0</v>
      </c>
    </row>
    <row r="331" spans="1:6" x14ac:dyDescent="0.25">
      <c r="A331" s="1" t="s">
        <v>570</v>
      </c>
      <c r="B331" s="1" t="s">
        <v>492</v>
      </c>
      <c r="C331" s="3">
        <v>3000</v>
      </c>
      <c r="D331" s="3">
        <v>3000</v>
      </c>
      <c r="E331" s="3">
        <v>3000</v>
      </c>
      <c r="F331" s="3">
        <v>3000</v>
      </c>
    </row>
    <row r="332" spans="1:6" x14ac:dyDescent="0.25">
      <c r="A332" s="1" t="s">
        <v>571</v>
      </c>
      <c r="B332" s="1" t="s">
        <v>572</v>
      </c>
      <c r="C332" s="3">
        <v>77.400000000000006</v>
      </c>
      <c r="D332" s="3">
        <v>100</v>
      </c>
      <c r="E332" s="3">
        <v>58.05</v>
      </c>
      <c r="F332" s="3">
        <v>100</v>
      </c>
    </row>
    <row r="333" spans="1:6" x14ac:dyDescent="0.25">
      <c r="A333" s="1" t="s">
        <v>573</v>
      </c>
      <c r="B333" s="1" t="s">
        <v>444</v>
      </c>
      <c r="C333" s="3">
        <v>0</v>
      </c>
      <c r="D333" s="3">
        <v>0</v>
      </c>
      <c r="E333" s="3">
        <v>0</v>
      </c>
      <c r="F333" s="3">
        <v>0</v>
      </c>
    </row>
    <row r="334" spans="1:6" x14ac:dyDescent="0.25">
      <c r="A334" s="1" t="s">
        <v>574</v>
      </c>
      <c r="B334" s="1" t="s">
        <v>448</v>
      </c>
      <c r="C334" s="3">
        <v>0</v>
      </c>
      <c r="D334" s="3">
        <v>0</v>
      </c>
      <c r="E334" s="3">
        <v>0</v>
      </c>
      <c r="F334" s="3">
        <v>0</v>
      </c>
    </row>
    <row r="335" spans="1:6" x14ac:dyDescent="0.25">
      <c r="A335" s="1" t="s">
        <v>575</v>
      </c>
      <c r="B335" s="1" t="s">
        <v>392</v>
      </c>
      <c r="C335" s="3">
        <v>1800</v>
      </c>
      <c r="D335" s="3">
        <v>1800</v>
      </c>
      <c r="E335" s="3">
        <v>0</v>
      </c>
      <c r="F335" s="3">
        <v>1800</v>
      </c>
    </row>
    <row r="336" spans="1:6" x14ac:dyDescent="0.25">
      <c r="A336" s="1" t="s">
        <v>576</v>
      </c>
      <c r="B336" s="1" t="s">
        <v>577</v>
      </c>
      <c r="C336" s="3">
        <v>0</v>
      </c>
      <c r="D336" s="3">
        <v>0</v>
      </c>
      <c r="E336" s="3">
        <v>0</v>
      </c>
      <c r="F336" s="3">
        <v>0</v>
      </c>
    </row>
    <row r="337" spans="1:6" x14ac:dyDescent="0.25">
      <c r="A337" s="1" t="s">
        <v>578</v>
      </c>
      <c r="B337" s="1" t="s">
        <v>424</v>
      </c>
      <c r="C337" s="3">
        <v>32300</v>
      </c>
      <c r="D337" s="3">
        <v>39900</v>
      </c>
      <c r="E337" s="3">
        <v>0</v>
      </c>
      <c r="F337" s="3">
        <v>39900</v>
      </c>
    </row>
    <row r="338" spans="1:6" x14ac:dyDescent="0.25">
      <c r="A338" s="1" t="s">
        <v>579</v>
      </c>
      <c r="B338" s="1" t="s">
        <v>580</v>
      </c>
      <c r="C338" s="3">
        <v>5100</v>
      </c>
      <c r="D338" s="3">
        <v>5572</v>
      </c>
      <c r="E338" s="3">
        <v>0</v>
      </c>
      <c r="F338" s="3">
        <v>5572</v>
      </c>
    </row>
    <row r="339" spans="1:6" x14ac:dyDescent="0.25">
      <c r="A339" s="1" t="s">
        <v>581</v>
      </c>
      <c r="B339" s="1" t="s">
        <v>582</v>
      </c>
      <c r="C339" s="3">
        <v>0</v>
      </c>
      <c r="D339" s="3">
        <v>0</v>
      </c>
      <c r="E339" s="3">
        <v>0</v>
      </c>
      <c r="F339" s="3">
        <v>0</v>
      </c>
    </row>
    <row r="340" spans="1:6" x14ac:dyDescent="0.25">
      <c r="A340" s="1" t="s">
        <v>583</v>
      </c>
      <c r="B340" s="1" t="s">
        <v>584</v>
      </c>
      <c r="C340" s="3">
        <v>5128.8</v>
      </c>
      <c r="D340" s="3">
        <v>6000</v>
      </c>
      <c r="E340" s="3">
        <v>3419.2</v>
      </c>
      <c r="F340" s="3">
        <v>6000</v>
      </c>
    </row>
    <row r="341" spans="1:6" x14ac:dyDescent="0.25">
      <c r="A341" s="1" t="s">
        <v>585</v>
      </c>
      <c r="B341" s="1" t="s">
        <v>418</v>
      </c>
      <c r="C341" s="3">
        <v>0</v>
      </c>
      <c r="D341" s="3">
        <v>300</v>
      </c>
      <c r="E341" s="3">
        <v>0</v>
      </c>
      <c r="F341" s="3">
        <v>300</v>
      </c>
    </row>
    <row r="342" spans="1:6" x14ac:dyDescent="0.25">
      <c r="A342" s="1" t="s">
        <v>586</v>
      </c>
      <c r="B342" s="1" t="s">
        <v>442</v>
      </c>
      <c r="C342" s="3">
        <v>0</v>
      </c>
      <c r="D342" s="3">
        <v>300</v>
      </c>
      <c r="E342" s="3">
        <v>0</v>
      </c>
      <c r="F342" s="3">
        <v>300</v>
      </c>
    </row>
    <row r="343" spans="1:6" x14ac:dyDescent="0.25">
      <c r="A343" s="1" t="s">
        <v>587</v>
      </c>
      <c r="B343" s="1" t="s">
        <v>492</v>
      </c>
      <c r="C343" s="3">
        <v>0</v>
      </c>
      <c r="D343" s="3">
        <v>0</v>
      </c>
      <c r="E343" s="3">
        <v>0</v>
      </c>
      <c r="F343" s="3">
        <v>0</v>
      </c>
    </row>
    <row r="344" spans="1:6" x14ac:dyDescent="0.25">
      <c r="A344" s="1" t="s">
        <v>588</v>
      </c>
      <c r="B344" s="1" t="s">
        <v>589</v>
      </c>
      <c r="C344" s="3">
        <v>342.62</v>
      </c>
      <c r="D344" s="3">
        <v>500</v>
      </c>
      <c r="E344" s="3">
        <v>352.02</v>
      </c>
      <c r="F344" s="3">
        <v>500</v>
      </c>
    </row>
    <row r="345" spans="1:6" x14ac:dyDescent="0.25">
      <c r="A345" s="1" t="s">
        <v>590</v>
      </c>
      <c r="B345" s="1" t="s">
        <v>591</v>
      </c>
      <c r="C345" s="3">
        <v>71240.87</v>
      </c>
      <c r="D345" s="3">
        <v>74803</v>
      </c>
      <c r="E345" s="3">
        <v>60417.83</v>
      </c>
      <c r="F345" s="3">
        <v>78544</v>
      </c>
    </row>
    <row r="346" spans="1:6" x14ac:dyDescent="0.25">
      <c r="A346" s="1" t="s">
        <v>592</v>
      </c>
      <c r="B346" s="1" t="s">
        <v>593</v>
      </c>
      <c r="C346" s="3">
        <v>50310.84</v>
      </c>
      <c r="D346" s="3">
        <v>54706</v>
      </c>
      <c r="E346" s="3">
        <v>42423.01</v>
      </c>
      <c r="F346" s="3">
        <v>59013</v>
      </c>
    </row>
    <row r="347" spans="1:6" x14ac:dyDescent="0.25">
      <c r="A347" s="1" t="s">
        <v>594</v>
      </c>
      <c r="B347" s="1" t="s">
        <v>595</v>
      </c>
      <c r="C347" s="3">
        <v>15577.61</v>
      </c>
      <c r="D347" s="3">
        <v>19368</v>
      </c>
      <c r="E347" s="3">
        <v>16540.8</v>
      </c>
      <c r="F347" s="3">
        <v>22259</v>
      </c>
    </row>
    <row r="348" spans="1:6" x14ac:dyDescent="0.25">
      <c r="A348" s="1" t="s">
        <v>596</v>
      </c>
      <c r="B348" s="1" t="s">
        <v>979</v>
      </c>
      <c r="C348" s="3">
        <v>50704</v>
      </c>
      <c r="D348" s="3">
        <v>52820</v>
      </c>
      <c r="E348" s="3">
        <v>40924.800000000003</v>
      </c>
      <c r="F348" s="3">
        <v>55249</v>
      </c>
    </row>
    <row r="349" spans="1:6" x14ac:dyDescent="0.25">
      <c r="A349" s="1" t="s">
        <v>597</v>
      </c>
      <c r="B349" s="1" t="s">
        <v>3668</v>
      </c>
      <c r="C349" s="3">
        <v>37873.550000000003</v>
      </c>
      <c r="D349" s="3">
        <v>41926</v>
      </c>
      <c r="E349" s="3">
        <v>32505.919999999998</v>
      </c>
      <c r="F349" s="3">
        <v>45363</v>
      </c>
    </row>
    <row r="350" spans="1:6" x14ac:dyDescent="0.25">
      <c r="A350" s="1" t="s">
        <v>598</v>
      </c>
      <c r="B350" s="1" t="s">
        <v>599</v>
      </c>
      <c r="C350" s="3">
        <v>0</v>
      </c>
      <c r="D350" s="3">
        <v>0</v>
      </c>
      <c r="E350" s="3">
        <v>0</v>
      </c>
      <c r="F350" s="3">
        <v>0</v>
      </c>
    </row>
    <row r="351" spans="1:6" x14ac:dyDescent="0.25">
      <c r="A351" s="1" t="s">
        <v>600</v>
      </c>
      <c r="B351" s="1" t="s">
        <v>601</v>
      </c>
      <c r="C351" s="3">
        <v>0</v>
      </c>
      <c r="D351" s="3">
        <v>0</v>
      </c>
      <c r="E351" s="3">
        <v>0</v>
      </c>
      <c r="F351" s="3">
        <v>0</v>
      </c>
    </row>
    <row r="352" spans="1:6" x14ac:dyDescent="0.25">
      <c r="A352" s="1" t="s">
        <v>602</v>
      </c>
      <c r="B352" s="1" t="s">
        <v>382</v>
      </c>
      <c r="C352" s="3">
        <v>0</v>
      </c>
      <c r="D352" s="3">
        <v>0</v>
      </c>
      <c r="E352" s="3">
        <v>0</v>
      </c>
      <c r="F352" s="3">
        <v>0</v>
      </c>
    </row>
    <row r="353" spans="1:6" x14ac:dyDescent="0.25">
      <c r="A353" s="1" t="s">
        <v>603</v>
      </c>
      <c r="B353" s="1" t="s">
        <v>384</v>
      </c>
      <c r="C353" s="3">
        <v>0</v>
      </c>
      <c r="D353" s="3">
        <v>0</v>
      </c>
      <c r="E353" s="3">
        <v>0</v>
      </c>
      <c r="F353" s="3">
        <v>0</v>
      </c>
    </row>
    <row r="354" spans="1:6" x14ac:dyDescent="0.25">
      <c r="A354" s="1" t="s">
        <v>604</v>
      </c>
      <c r="B354" s="1" t="s">
        <v>388</v>
      </c>
      <c r="C354" s="3">
        <v>0</v>
      </c>
      <c r="D354" s="3">
        <v>0</v>
      </c>
      <c r="E354" s="3">
        <v>0</v>
      </c>
      <c r="F354" s="3">
        <v>0</v>
      </c>
    </row>
    <row r="355" spans="1:6" x14ac:dyDescent="0.25">
      <c r="A355" s="1" t="s">
        <v>605</v>
      </c>
      <c r="B355" s="1" t="s">
        <v>390</v>
      </c>
      <c r="C355" s="3">
        <v>850</v>
      </c>
      <c r="D355" s="3">
        <v>1250</v>
      </c>
      <c r="E355" s="3">
        <v>1250</v>
      </c>
      <c r="F355" s="3">
        <v>1300</v>
      </c>
    </row>
    <row r="356" spans="1:6" x14ac:dyDescent="0.25">
      <c r="A356" s="1" t="s">
        <v>606</v>
      </c>
      <c r="B356" s="1" t="s">
        <v>394</v>
      </c>
      <c r="C356" s="3">
        <v>17038.93</v>
      </c>
      <c r="D356" s="3">
        <v>18733</v>
      </c>
      <c r="E356" s="3">
        <v>14459.25</v>
      </c>
      <c r="F356" s="3">
        <v>20023</v>
      </c>
    </row>
    <row r="357" spans="1:6" x14ac:dyDescent="0.25">
      <c r="A357" s="1" t="s">
        <v>607</v>
      </c>
      <c r="B357" s="1" t="s">
        <v>396</v>
      </c>
      <c r="C357" s="3">
        <v>56000.160000000003</v>
      </c>
      <c r="D357" s="3">
        <v>64000</v>
      </c>
      <c r="E357" s="3">
        <v>53309.58</v>
      </c>
      <c r="F357" s="3">
        <v>64000</v>
      </c>
    </row>
    <row r="358" spans="1:6" x14ac:dyDescent="0.25">
      <c r="A358" s="1" t="s">
        <v>608</v>
      </c>
      <c r="B358" s="1" t="s">
        <v>398</v>
      </c>
      <c r="C358" s="3">
        <v>566.4</v>
      </c>
      <c r="D358" s="3">
        <v>567</v>
      </c>
      <c r="E358" s="3">
        <v>471.79</v>
      </c>
      <c r="F358" s="3">
        <v>567</v>
      </c>
    </row>
    <row r="359" spans="1:6" x14ac:dyDescent="0.25">
      <c r="A359" s="1" t="s">
        <v>609</v>
      </c>
      <c r="B359" s="1" t="s">
        <v>400</v>
      </c>
      <c r="C359" s="3">
        <v>1566.56</v>
      </c>
      <c r="D359" s="3">
        <v>2070</v>
      </c>
      <c r="E359" s="3">
        <v>1349.24</v>
      </c>
      <c r="F359" s="3">
        <v>2231</v>
      </c>
    </row>
    <row r="360" spans="1:6" x14ac:dyDescent="0.25">
      <c r="A360" s="1" t="s">
        <v>610</v>
      </c>
      <c r="B360" s="1" t="s">
        <v>402</v>
      </c>
      <c r="C360" s="3">
        <v>2993.52</v>
      </c>
      <c r="D360" s="3">
        <v>3096</v>
      </c>
      <c r="E360" s="3">
        <v>2580.16</v>
      </c>
      <c r="F360" s="3">
        <v>3096</v>
      </c>
    </row>
    <row r="361" spans="1:6" x14ac:dyDescent="0.25">
      <c r="A361" s="1" t="s">
        <v>611</v>
      </c>
      <c r="B361" s="1" t="s">
        <v>404</v>
      </c>
      <c r="C361" s="3">
        <v>532.32000000000005</v>
      </c>
      <c r="D361" s="3">
        <v>533</v>
      </c>
      <c r="E361" s="3">
        <v>495.94</v>
      </c>
      <c r="F361" s="3">
        <v>647</v>
      </c>
    </row>
    <row r="362" spans="1:6" x14ac:dyDescent="0.25">
      <c r="A362" s="1" t="s">
        <v>612</v>
      </c>
      <c r="B362" s="1" t="s">
        <v>406</v>
      </c>
      <c r="C362" s="3">
        <v>42237.599999999999</v>
      </c>
      <c r="D362" s="3">
        <v>45101</v>
      </c>
      <c r="E362" s="3">
        <v>35474.46</v>
      </c>
      <c r="F362" s="3">
        <v>68145</v>
      </c>
    </row>
    <row r="363" spans="1:6" x14ac:dyDescent="0.25">
      <c r="A363" s="1" t="s">
        <v>613</v>
      </c>
      <c r="B363" s="1" t="s">
        <v>408</v>
      </c>
      <c r="C363" s="3">
        <v>929.22</v>
      </c>
      <c r="D363" s="3">
        <v>1013</v>
      </c>
      <c r="E363" s="3">
        <v>799.31</v>
      </c>
      <c r="F363" s="3">
        <v>1092</v>
      </c>
    </row>
    <row r="364" spans="1:6" x14ac:dyDescent="0.25">
      <c r="A364" s="1" t="s">
        <v>614</v>
      </c>
      <c r="B364" s="1" t="s">
        <v>410</v>
      </c>
      <c r="C364" s="3">
        <v>1270.6199999999999</v>
      </c>
      <c r="D364" s="3">
        <v>1126</v>
      </c>
      <c r="E364" s="3">
        <v>892.81</v>
      </c>
      <c r="F364" s="3">
        <v>1210</v>
      </c>
    </row>
    <row r="365" spans="1:6" x14ac:dyDescent="0.25">
      <c r="A365" s="1" t="s">
        <v>615</v>
      </c>
      <c r="B365" s="1" t="s">
        <v>412</v>
      </c>
      <c r="C365" s="3">
        <v>120</v>
      </c>
      <c r="D365" s="3">
        <v>0</v>
      </c>
      <c r="E365" s="3">
        <v>0</v>
      </c>
      <c r="F365" s="3">
        <v>0</v>
      </c>
    </row>
    <row r="366" spans="1:6" x14ac:dyDescent="0.25">
      <c r="A366" s="1" t="s">
        <v>616</v>
      </c>
      <c r="B366" s="1" t="s">
        <v>414</v>
      </c>
      <c r="C366" s="3">
        <v>6240</v>
      </c>
      <c r="D366" s="3">
        <v>6240</v>
      </c>
      <c r="E366" s="3">
        <v>5197.7</v>
      </c>
      <c r="F366" s="3">
        <v>6240</v>
      </c>
    </row>
    <row r="367" spans="1:6" x14ac:dyDescent="0.25">
      <c r="A367" s="1" t="s">
        <v>617</v>
      </c>
      <c r="B367" s="1" t="s">
        <v>416</v>
      </c>
      <c r="C367" s="3">
        <v>1904.14</v>
      </c>
      <c r="D367" s="3">
        <v>1908</v>
      </c>
      <c r="E367" s="3">
        <v>654.47</v>
      </c>
      <c r="F367" s="3">
        <v>1250</v>
      </c>
    </row>
    <row r="368" spans="1:6" x14ac:dyDescent="0.25">
      <c r="A368" s="1" t="s">
        <v>618</v>
      </c>
      <c r="B368" s="1" t="s">
        <v>619</v>
      </c>
      <c r="C368" s="3">
        <v>298</v>
      </c>
      <c r="D368" s="3">
        <v>592</v>
      </c>
      <c r="E368" s="3">
        <v>490.89</v>
      </c>
      <c r="F368" s="3">
        <v>650</v>
      </c>
    </row>
    <row r="369" spans="1:6" x14ac:dyDescent="0.25">
      <c r="A369" s="1" t="s">
        <v>620</v>
      </c>
      <c r="B369" s="1" t="s">
        <v>456</v>
      </c>
      <c r="C369" s="3">
        <v>0</v>
      </c>
      <c r="D369" s="3">
        <v>0</v>
      </c>
      <c r="E369" s="3">
        <v>0</v>
      </c>
      <c r="F369" s="3">
        <v>0</v>
      </c>
    </row>
    <row r="370" spans="1:6" x14ac:dyDescent="0.25">
      <c r="A370" s="1" t="s">
        <v>621</v>
      </c>
      <c r="B370" s="1" t="s">
        <v>622</v>
      </c>
      <c r="C370" s="3">
        <v>0</v>
      </c>
      <c r="D370" s="3">
        <v>0</v>
      </c>
      <c r="E370" s="3">
        <v>0</v>
      </c>
      <c r="F370" s="3">
        <v>0</v>
      </c>
    </row>
    <row r="371" spans="1:6" x14ac:dyDescent="0.25">
      <c r="A371" s="1" t="s">
        <v>623</v>
      </c>
      <c r="B371" s="1" t="s">
        <v>624</v>
      </c>
      <c r="C371" s="3">
        <v>0</v>
      </c>
      <c r="D371" s="3">
        <v>0</v>
      </c>
      <c r="E371" s="3">
        <v>0</v>
      </c>
      <c r="F371" s="3">
        <v>0</v>
      </c>
    </row>
    <row r="372" spans="1:6" x14ac:dyDescent="0.25">
      <c r="A372" s="1" t="s">
        <v>625</v>
      </c>
      <c r="B372" s="1" t="s">
        <v>426</v>
      </c>
      <c r="C372" s="3">
        <v>0</v>
      </c>
      <c r="D372" s="3">
        <v>200</v>
      </c>
      <c r="E372" s="3">
        <v>0</v>
      </c>
      <c r="F372" s="3">
        <v>200</v>
      </c>
    </row>
    <row r="373" spans="1:6" x14ac:dyDescent="0.25">
      <c r="A373" s="1" t="s">
        <v>626</v>
      </c>
      <c r="B373" s="1" t="s">
        <v>430</v>
      </c>
      <c r="C373" s="3">
        <v>0</v>
      </c>
      <c r="D373" s="3">
        <v>0</v>
      </c>
      <c r="E373" s="3">
        <v>0</v>
      </c>
      <c r="F373" s="3">
        <v>0</v>
      </c>
    </row>
    <row r="374" spans="1:6" x14ac:dyDescent="0.25">
      <c r="A374" s="1" t="s">
        <v>627</v>
      </c>
      <c r="B374" s="1" t="s">
        <v>432</v>
      </c>
      <c r="C374" s="3">
        <v>0</v>
      </c>
      <c r="D374" s="3">
        <v>0</v>
      </c>
      <c r="E374" s="3">
        <v>0</v>
      </c>
      <c r="F374" s="3">
        <v>0</v>
      </c>
    </row>
    <row r="375" spans="1:6" x14ac:dyDescent="0.25">
      <c r="A375" s="1" t="s">
        <v>628</v>
      </c>
      <c r="B375" s="1" t="s">
        <v>434</v>
      </c>
      <c r="C375" s="3">
        <v>600</v>
      </c>
      <c r="D375" s="3">
        <v>600</v>
      </c>
      <c r="E375" s="3">
        <v>500</v>
      </c>
      <c r="F375" s="3">
        <v>600</v>
      </c>
    </row>
    <row r="376" spans="1:6" x14ac:dyDescent="0.25">
      <c r="A376" s="1" t="s">
        <v>629</v>
      </c>
      <c r="B376" s="1" t="s">
        <v>438</v>
      </c>
      <c r="C376" s="3">
        <v>0</v>
      </c>
      <c r="D376" s="3">
        <v>0</v>
      </c>
      <c r="E376" s="3">
        <v>0</v>
      </c>
      <c r="F376" s="3">
        <v>2500</v>
      </c>
    </row>
    <row r="377" spans="1:6" x14ac:dyDescent="0.25">
      <c r="A377" s="1" t="s">
        <v>630</v>
      </c>
      <c r="B377" s="1" t="s">
        <v>440</v>
      </c>
      <c r="C377" s="3">
        <v>0</v>
      </c>
      <c r="D377" s="3">
        <v>0</v>
      </c>
      <c r="E377" s="3">
        <v>0</v>
      </c>
      <c r="F377" s="3">
        <v>0</v>
      </c>
    </row>
    <row r="378" spans="1:6" x14ac:dyDescent="0.25">
      <c r="A378" s="1" t="s">
        <v>631</v>
      </c>
      <c r="B378" s="1" t="s">
        <v>442</v>
      </c>
      <c r="C378" s="3">
        <v>0</v>
      </c>
      <c r="D378" s="3">
        <v>0</v>
      </c>
      <c r="E378" s="3">
        <v>0</v>
      </c>
      <c r="F378" s="3">
        <v>0</v>
      </c>
    </row>
    <row r="379" spans="1:6" x14ac:dyDescent="0.25">
      <c r="A379" s="1" t="s">
        <v>632</v>
      </c>
      <c r="B379" s="1" t="s">
        <v>492</v>
      </c>
      <c r="C379" s="3">
        <v>0</v>
      </c>
      <c r="D379" s="3">
        <v>0</v>
      </c>
      <c r="E379" s="3">
        <v>0</v>
      </c>
      <c r="F379" s="3">
        <v>0</v>
      </c>
    </row>
    <row r="380" spans="1:6" x14ac:dyDescent="0.25">
      <c r="A380" s="1" t="s">
        <v>633</v>
      </c>
      <c r="B380" s="1" t="s">
        <v>444</v>
      </c>
      <c r="C380" s="3">
        <v>0</v>
      </c>
      <c r="D380" s="3">
        <v>100</v>
      </c>
      <c r="E380" s="3">
        <v>-901.13</v>
      </c>
      <c r="F380" s="3">
        <v>100</v>
      </c>
    </row>
    <row r="381" spans="1:6" x14ac:dyDescent="0.25">
      <c r="A381" s="1" t="s">
        <v>634</v>
      </c>
      <c r="B381" s="1" t="s">
        <v>382</v>
      </c>
      <c r="C381" s="3">
        <v>0</v>
      </c>
      <c r="D381" s="3">
        <v>0</v>
      </c>
      <c r="E381" s="3">
        <v>0</v>
      </c>
      <c r="F381" s="3">
        <v>0</v>
      </c>
    </row>
    <row r="382" spans="1:6" x14ac:dyDescent="0.25">
      <c r="A382" s="1" t="s">
        <v>635</v>
      </c>
      <c r="B382" s="1" t="s">
        <v>394</v>
      </c>
      <c r="C382" s="3">
        <v>0</v>
      </c>
      <c r="D382" s="3">
        <v>0</v>
      </c>
      <c r="E382" s="3">
        <v>0</v>
      </c>
      <c r="F382" s="3">
        <v>0</v>
      </c>
    </row>
    <row r="383" spans="1:6" x14ac:dyDescent="0.25">
      <c r="A383" s="1" t="s">
        <v>636</v>
      </c>
      <c r="B383" s="1" t="s">
        <v>406</v>
      </c>
      <c r="C383" s="3">
        <v>0</v>
      </c>
      <c r="D383" s="3">
        <v>0</v>
      </c>
      <c r="E383" s="3">
        <v>0</v>
      </c>
      <c r="F383" s="3">
        <v>0</v>
      </c>
    </row>
    <row r="384" spans="1:6" x14ac:dyDescent="0.25">
      <c r="A384" s="1" t="s">
        <v>637</v>
      </c>
      <c r="B384" s="1" t="s">
        <v>408</v>
      </c>
      <c r="C384" s="3">
        <v>0</v>
      </c>
      <c r="D384" s="3">
        <v>0</v>
      </c>
      <c r="E384" s="3">
        <v>0</v>
      </c>
      <c r="F384" s="3">
        <v>0</v>
      </c>
    </row>
    <row r="385" spans="1:6" x14ac:dyDescent="0.25">
      <c r="A385" s="1" t="s">
        <v>638</v>
      </c>
      <c r="B385" s="1" t="s">
        <v>410</v>
      </c>
      <c r="C385" s="3">
        <v>0</v>
      </c>
      <c r="D385" s="3">
        <v>0</v>
      </c>
      <c r="E385" s="3">
        <v>0</v>
      </c>
      <c r="F385" s="3">
        <v>0</v>
      </c>
    </row>
    <row r="386" spans="1:6" x14ac:dyDescent="0.25">
      <c r="A386" s="1" t="s">
        <v>639</v>
      </c>
      <c r="B386" s="1" t="s">
        <v>376</v>
      </c>
      <c r="C386" s="3">
        <v>0</v>
      </c>
      <c r="D386" s="3">
        <v>0</v>
      </c>
      <c r="E386" s="3">
        <v>0</v>
      </c>
      <c r="F386" s="3">
        <v>0</v>
      </c>
    </row>
    <row r="387" spans="1:6" x14ac:dyDescent="0.25">
      <c r="A387" s="1" t="s">
        <v>640</v>
      </c>
      <c r="B387" s="1" t="s">
        <v>382</v>
      </c>
      <c r="C387" s="3">
        <v>0</v>
      </c>
      <c r="D387" s="3">
        <v>0</v>
      </c>
      <c r="E387" s="3">
        <v>0</v>
      </c>
      <c r="F387" s="3">
        <v>0</v>
      </c>
    </row>
    <row r="388" spans="1:6" x14ac:dyDescent="0.25">
      <c r="A388" s="1" t="s">
        <v>641</v>
      </c>
      <c r="B388" s="1" t="s">
        <v>388</v>
      </c>
      <c r="C388" s="3">
        <v>0</v>
      </c>
      <c r="D388" s="3">
        <v>0</v>
      </c>
      <c r="E388" s="3">
        <v>0</v>
      </c>
      <c r="F388" s="3">
        <v>0</v>
      </c>
    </row>
    <row r="389" spans="1:6" x14ac:dyDescent="0.25">
      <c r="A389" s="1" t="s">
        <v>642</v>
      </c>
      <c r="B389" s="1" t="s">
        <v>390</v>
      </c>
      <c r="C389" s="3">
        <v>0</v>
      </c>
      <c r="D389" s="3">
        <v>0</v>
      </c>
      <c r="E389" s="3">
        <v>0</v>
      </c>
      <c r="F389" s="3">
        <v>0</v>
      </c>
    </row>
    <row r="390" spans="1:6" x14ac:dyDescent="0.25">
      <c r="A390" s="1" t="s">
        <v>643</v>
      </c>
      <c r="B390" s="1" t="s">
        <v>644</v>
      </c>
      <c r="C390" s="3">
        <v>17684</v>
      </c>
      <c r="D390" s="3">
        <v>18214</v>
      </c>
      <c r="E390" s="3">
        <v>9107</v>
      </c>
      <c r="F390" s="3">
        <v>18761</v>
      </c>
    </row>
    <row r="391" spans="1:6" x14ac:dyDescent="0.25">
      <c r="A391" s="1" t="s">
        <v>645</v>
      </c>
      <c r="B391" s="1" t="s">
        <v>394</v>
      </c>
      <c r="C391" s="3">
        <v>0</v>
      </c>
      <c r="D391" s="3">
        <v>0</v>
      </c>
      <c r="E391" s="3">
        <v>0</v>
      </c>
      <c r="F391" s="3">
        <v>0</v>
      </c>
    </row>
    <row r="392" spans="1:6" x14ac:dyDescent="0.25">
      <c r="A392" s="1" t="s">
        <v>646</v>
      </c>
      <c r="B392" s="1" t="s">
        <v>396</v>
      </c>
      <c r="C392" s="3">
        <v>0</v>
      </c>
      <c r="D392" s="3">
        <v>0</v>
      </c>
      <c r="E392" s="3">
        <v>0</v>
      </c>
      <c r="F392" s="3">
        <v>0</v>
      </c>
    </row>
    <row r="393" spans="1:6" x14ac:dyDescent="0.25">
      <c r="A393" s="1" t="s">
        <v>647</v>
      </c>
      <c r="B393" s="1" t="s">
        <v>398</v>
      </c>
      <c r="C393" s="3">
        <v>0</v>
      </c>
      <c r="D393" s="3">
        <v>0</v>
      </c>
      <c r="E393" s="3">
        <v>0</v>
      </c>
      <c r="F393" s="3">
        <v>0</v>
      </c>
    </row>
    <row r="394" spans="1:6" x14ac:dyDescent="0.25">
      <c r="A394" s="1" t="s">
        <v>648</v>
      </c>
      <c r="B394" s="1" t="s">
        <v>400</v>
      </c>
      <c r="C394" s="3">
        <v>0</v>
      </c>
      <c r="D394" s="3">
        <v>0</v>
      </c>
      <c r="E394" s="3">
        <v>0</v>
      </c>
      <c r="F394" s="3">
        <v>0</v>
      </c>
    </row>
    <row r="395" spans="1:6" x14ac:dyDescent="0.25">
      <c r="A395" s="1" t="s">
        <v>649</v>
      </c>
      <c r="B395" s="1" t="s">
        <v>402</v>
      </c>
      <c r="C395" s="3">
        <v>0</v>
      </c>
      <c r="D395" s="3">
        <v>0</v>
      </c>
      <c r="E395" s="3">
        <v>0</v>
      </c>
      <c r="F395" s="3">
        <v>0</v>
      </c>
    </row>
    <row r="396" spans="1:6" x14ac:dyDescent="0.25">
      <c r="A396" s="1" t="s">
        <v>650</v>
      </c>
      <c r="B396" s="1" t="s">
        <v>404</v>
      </c>
      <c r="C396" s="3">
        <v>0</v>
      </c>
      <c r="D396" s="3">
        <v>0</v>
      </c>
      <c r="E396" s="3">
        <v>0</v>
      </c>
      <c r="F396" s="3">
        <v>0</v>
      </c>
    </row>
    <row r="397" spans="1:6" x14ac:dyDescent="0.25">
      <c r="A397" s="1" t="s">
        <v>651</v>
      </c>
      <c r="B397" s="1" t="s">
        <v>406</v>
      </c>
      <c r="C397" s="3">
        <v>0</v>
      </c>
      <c r="D397" s="3">
        <v>0</v>
      </c>
      <c r="E397" s="3">
        <v>0</v>
      </c>
      <c r="F397" s="3">
        <v>0</v>
      </c>
    </row>
    <row r="398" spans="1:6" x14ac:dyDescent="0.25">
      <c r="A398" s="1" t="s">
        <v>652</v>
      </c>
      <c r="B398" s="1" t="s">
        <v>408</v>
      </c>
      <c r="C398" s="3">
        <v>0</v>
      </c>
      <c r="D398" s="3">
        <v>0</v>
      </c>
      <c r="E398" s="3">
        <v>0</v>
      </c>
      <c r="F398" s="3">
        <v>0</v>
      </c>
    </row>
    <row r="399" spans="1:6" x14ac:dyDescent="0.25">
      <c r="A399" s="1" t="s">
        <v>653</v>
      </c>
      <c r="B399" s="1" t="s">
        <v>410</v>
      </c>
      <c r="C399" s="3">
        <v>0</v>
      </c>
      <c r="D399" s="3">
        <v>0</v>
      </c>
      <c r="E399" s="3">
        <v>0</v>
      </c>
      <c r="F399" s="3">
        <v>0</v>
      </c>
    </row>
    <row r="400" spans="1:6" x14ac:dyDescent="0.25">
      <c r="A400" s="1" t="s">
        <v>654</v>
      </c>
      <c r="B400" s="1" t="s">
        <v>416</v>
      </c>
      <c r="C400" s="3">
        <v>0</v>
      </c>
      <c r="D400" s="3">
        <v>0</v>
      </c>
      <c r="E400" s="3">
        <v>0</v>
      </c>
      <c r="F400" s="3">
        <v>0</v>
      </c>
    </row>
    <row r="401" spans="1:6" x14ac:dyDescent="0.25">
      <c r="A401" s="1" t="s">
        <v>655</v>
      </c>
      <c r="B401" s="1" t="s">
        <v>656</v>
      </c>
      <c r="C401" s="3">
        <v>0</v>
      </c>
      <c r="D401" s="3">
        <v>0</v>
      </c>
      <c r="E401" s="3">
        <v>0</v>
      </c>
      <c r="F401" s="3">
        <v>0</v>
      </c>
    </row>
    <row r="402" spans="1:6" x14ac:dyDescent="0.25">
      <c r="A402" s="1" t="s">
        <v>657</v>
      </c>
      <c r="B402" s="1" t="s">
        <v>658</v>
      </c>
      <c r="C402" s="3">
        <v>43448</v>
      </c>
      <c r="D402" s="3">
        <v>44751</v>
      </c>
      <c r="E402" s="3">
        <v>38116.75</v>
      </c>
      <c r="F402" s="3">
        <v>46094</v>
      </c>
    </row>
    <row r="403" spans="1:6" x14ac:dyDescent="0.25">
      <c r="A403" s="1" t="s">
        <v>659</v>
      </c>
      <c r="B403" s="1" t="s">
        <v>426</v>
      </c>
      <c r="C403" s="3">
        <v>0</v>
      </c>
      <c r="D403" s="3">
        <v>0</v>
      </c>
      <c r="E403" s="3">
        <v>0</v>
      </c>
      <c r="F403" s="3">
        <v>0</v>
      </c>
    </row>
    <row r="404" spans="1:6" x14ac:dyDescent="0.25">
      <c r="A404" s="1" t="s">
        <v>660</v>
      </c>
      <c r="B404" s="1" t="s">
        <v>430</v>
      </c>
      <c r="C404" s="3">
        <v>0</v>
      </c>
      <c r="D404" s="3">
        <v>0</v>
      </c>
      <c r="E404" s="3">
        <v>0</v>
      </c>
      <c r="F404" s="3">
        <v>0</v>
      </c>
    </row>
    <row r="405" spans="1:6" x14ac:dyDescent="0.25">
      <c r="A405" s="1" t="s">
        <v>661</v>
      </c>
      <c r="B405" s="1" t="s">
        <v>436</v>
      </c>
      <c r="C405" s="3">
        <v>0</v>
      </c>
      <c r="D405" s="3">
        <v>0</v>
      </c>
      <c r="E405" s="3">
        <v>0</v>
      </c>
      <c r="F405" s="3">
        <v>0</v>
      </c>
    </row>
    <row r="406" spans="1:6" x14ac:dyDescent="0.25">
      <c r="A406" s="1" t="s">
        <v>662</v>
      </c>
      <c r="B406" s="1" t="s">
        <v>438</v>
      </c>
      <c r="C406" s="3">
        <v>0</v>
      </c>
      <c r="D406" s="3">
        <v>0</v>
      </c>
      <c r="E406" s="3">
        <v>0</v>
      </c>
      <c r="F406" s="3">
        <v>0</v>
      </c>
    </row>
    <row r="407" spans="1:6" x14ac:dyDescent="0.25">
      <c r="A407" s="1" t="s">
        <v>663</v>
      </c>
      <c r="B407" s="1" t="s">
        <v>488</v>
      </c>
      <c r="C407" s="3">
        <v>0</v>
      </c>
      <c r="D407" s="3">
        <v>0</v>
      </c>
      <c r="E407" s="3">
        <v>0</v>
      </c>
      <c r="F407" s="3">
        <v>0</v>
      </c>
    </row>
    <row r="408" spans="1:6" x14ac:dyDescent="0.25">
      <c r="A408" s="1" t="s">
        <v>664</v>
      </c>
      <c r="B408" s="1" t="s">
        <v>440</v>
      </c>
      <c r="C408" s="3">
        <v>0</v>
      </c>
      <c r="D408" s="3">
        <v>0</v>
      </c>
      <c r="E408" s="3">
        <v>0</v>
      </c>
      <c r="F408" s="3">
        <v>0</v>
      </c>
    </row>
    <row r="409" spans="1:6" x14ac:dyDescent="0.25">
      <c r="A409" s="1" t="s">
        <v>665</v>
      </c>
      <c r="B409" s="1" t="s">
        <v>666</v>
      </c>
      <c r="C409" s="3">
        <v>0</v>
      </c>
      <c r="D409" s="3">
        <v>0</v>
      </c>
      <c r="E409" s="3">
        <v>0</v>
      </c>
      <c r="F409" s="3">
        <v>0</v>
      </c>
    </row>
    <row r="410" spans="1:6" x14ac:dyDescent="0.25">
      <c r="A410" s="1" t="s">
        <v>667</v>
      </c>
      <c r="B410" s="1" t="s">
        <v>442</v>
      </c>
      <c r="C410" s="3">
        <v>0</v>
      </c>
      <c r="D410" s="3">
        <v>0</v>
      </c>
      <c r="E410" s="3">
        <v>0</v>
      </c>
      <c r="F410" s="3">
        <v>0</v>
      </c>
    </row>
    <row r="411" spans="1:6" x14ac:dyDescent="0.25">
      <c r="A411" s="1" t="s">
        <v>668</v>
      </c>
      <c r="B411" s="1" t="s">
        <v>444</v>
      </c>
      <c r="C411" s="3">
        <v>0</v>
      </c>
      <c r="D411" s="3">
        <v>0</v>
      </c>
      <c r="E411" s="3">
        <v>0</v>
      </c>
      <c r="F411" s="3">
        <v>0</v>
      </c>
    </row>
    <row r="412" spans="1:6" x14ac:dyDescent="0.25">
      <c r="A412" s="1" t="s">
        <v>669</v>
      </c>
      <c r="B412" s="1" t="s">
        <v>670</v>
      </c>
      <c r="C412" s="3">
        <v>33025.08</v>
      </c>
      <c r="D412" s="3">
        <v>0</v>
      </c>
      <c r="E412" s="3">
        <v>0</v>
      </c>
      <c r="F412" s="3">
        <v>0</v>
      </c>
    </row>
    <row r="413" spans="1:6" x14ac:dyDescent="0.25">
      <c r="A413" s="1" t="s">
        <v>671</v>
      </c>
      <c r="B413" s="1" t="s">
        <v>672</v>
      </c>
      <c r="C413" s="3">
        <v>0</v>
      </c>
      <c r="D413" s="3">
        <v>0</v>
      </c>
      <c r="E413" s="3">
        <v>0</v>
      </c>
      <c r="F413" s="3">
        <v>0</v>
      </c>
    </row>
    <row r="414" spans="1:6" x14ac:dyDescent="0.25">
      <c r="A414" s="1" t="s">
        <v>673</v>
      </c>
      <c r="B414" s="1" t="s">
        <v>674</v>
      </c>
      <c r="C414" s="3">
        <v>0</v>
      </c>
      <c r="D414" s="3">
        <v>0</v>
      </c>
      <c r="E414" s="3">
        <v>0</v>
      </c>
      <c r="F414" s="3">
        <v>0</v>
      </c>
    </row>
    <row r="415" spans="1:6" x14ac:dyDescent="0.25">
      <c r="A415" s="1" t="s">
        <v>675</v>
      </c>
      <c r="B415" s="1" t="s">
        <v>979</v>
      </c>
      <c r="C415" s="3">
        <v>31685.34</v>
      </c>
      <c r="D415" s="3">
        <v>46759</v>
      </c>
      <c r="E415" s="3">
        <v>34462.120000000003</v>
      </c>
      <c r="F415" s="3">
        <v>50476</v>
      </c>
    </row>
    <row r="416" spans="1:6" x14ac:dyDescent="0.25">
      <c r="A416" s="1" t="s">
        <v>676</v>
      </c>
      <c r="B416" s="1" t="s">
        <v>3668</v>
      </c>
      <c r="C416" s="3">
        <v>25092.45</v>
      </c>
      <c r="D416" s="3">
        <v>32242</v>
      </c>
      <c r="E416" s="3">
        <v>20743.43</v>
      </c>
      <c r="F416" s="3">
        <v>34797</v>
      </c>
    </row>
    <row r="417" spans="1:6" x14ac:dyDescent="0.25">
      <c r="A417" s="1" t="s">
        <v>677</v>
      </c>
      <c r="B417" s="1" t="s">
        <v>672</v>
      </c>
      <c r="C417" s="3">
        <v>18992.560000000001</v>
      </c>
      <c r="D417" s="3">
        <v>0</v>
      </c>
      <c r="E417" s="3">
        <v>0</v>
      </c>
      <c r="F417" s="3">
        <v>0</v>
      </c>
    </row>
    <row r="418" spans="1:6" x14ac:dyDescent="0.25">
      <c r="A418" s="1" t="s">
        <v>678</v>
      </c>
      <c r="B418" s="1" t="s">
        <v>679</v>
      </c>
      <c r="C418" s="3">
        <v>0</v>
      </c>
      <c r="D418" s="3">
        <v>0</v>
      </c>
      <c r="E418" s="3">
        <v>0</v>
      </c>
      <c r="F418" s="3">
        <v>0</v>
      </c>
    </row>
    <row r="419" spans="1:6" x14ac:dyDescent="0.25">
      <c r="A419" s="1" t="s">
        <v>680</v>
      </c>
      <c r="B419" s="1" t="s">
        <v>382</v>
      </c>
      <c r="C419" s="3">
        <v>24135.87</v>
      </c>
      <c r="D419" s="3">
        <v>30010</v>
      </c>
      <c r="E419" s="3">
        <v>20162.099999999999</v>
      </c>
      <c r="F419" s="3">
        <v>32354</v>
      </c>
    </row>
    <row r="420" spans="1:6" x14ac:dyDescent="0.25">
      <c r="A420" s="1" t="s">
        <v>681</v>
      </c>
      <c r="B420" s="1" t="s">
        <v>384</v>
      </c>
      <c r="C420" s="3">
        <v>0</v>
      </c>
      <c r="D420" s="3">
        <v>0</v>
      </c>
      <c r="E420" s="3">
        <v>0</v>
      </c>
      <c r="F420" s="3">
        <v>0</v>
      </c>
    </row>
    <row r="421" spans="1:6" x14ac:dyDescent="0.25">
      <c r="A421" s="1" t="s">
        <v>682</v>
      </c>
      <c r="B421" s="1" t="s">
        <v>388</v>
      </c>
      <c r="C421" s="3">
        <v>0</v>
      </c>
      <c r="D421" s="3">
        <v>0</v>
      </c>
      <c r="E421" s="3">
        <v>0</v>
      </c>
      <c r="F421" s="3">
        <v>0</v>
      </c>
    </row>
    <row r="422" spans="1:6" x14ac:dyDescent="0.25">
      <c r="A422" s="1" t="s">
        <v>683</v>
      </c>
      <c r="B422" s="1" t="s">
        <v>390</v>
      </c>
      <c r="C422" s="3">
        <v>0</v>
      </c>
      <c r="D422" s="3">
        <v>0</v>
      </c>
      <c r="E422" s="3">
        <v>0</v>
      </c>
      <c r="F422" s="3">
        <v>0</v>
      </c>
    </row>
    <row r="423" spans="1:6" x14ac:dyDescent="0.25">
      <c r="A423" s="1" t="s">
        <v>684</v>
      </c>
      <c r="B423" s="1" t="s">
        <v>394</v>
      </c>
      <c r="C423" s="3">
        <v>10078.67</v>
      </c>
      <c r="D423" s="3">
        <v>8340</v>
      </c>
      <c r="E423" s="3">
        <v>5663.53</v>
      </c>
      <c r="F423" s="3">
        <v>8999</v>
      </c>
    </row>
    <row r="424" spans="1:6" x14ac:dyDescent="0.25">
      <c r="A424" s="1" t="s">
        <v>685</v>
      </c>
      <c r="B424" s="1" t="s">
        <v>396</v>
      </c>
      <c r="C424" s="3">
        <v>26833.41</v>
      </c>
      <c r="D424" s="3">
        <v>16000</v>
      </c>
      <c r="E424" s="3">
        <v>13333.3</v>
      </c>
      <c r="F424" s="3">
        <v>16000</v>
      </c>
    </row>
    <row r="425" spans="1:6" x14ac:dyDescent="0.25">
      <c r="A425" s="1" t="s">
        <v>686</v>
      </c>
      <c r="B425" s="1" t="s">
        <v>398</v>
      </c>
      <c r="C425" s="3">
        <v>281.2</v>
      </c>
      <c r="D425" s="3">
        <v>142</v>
      </c>
      <c r="E425" s="3">
        <v>118</v>
      </c>
      <c r="F425" s="3">
        <v>142</v>
      </c>
    </row>
    <row r="426" spans="1:6" x14ac:dyDescent="0.25">
      <c r="A426" s="1" t="s">
        <v>687</v>
      </c>
      <c r="B426" s="1" t="s">
        <v>400</v>
      </c>
      <c r="C426" s="3">
        <v>1009.6</v>
      </c>
      <c r="D426" s="3">
        <v>574</v>
      </c>
      <c r="E426" s="3">
        <v>419.62</v>
      </c>
      <c r="F426" s="3">
        <v>619</v>
      </c>
    </row>
    <row r="427" spans="1:6" x14ac:dyDescent="0.25">
      <c r="A427" s="1" t="s">
        <v>688</v>
      </c>
      <c r="B427" s="1" t="s">
        <v>402</v>
      </c>
      <c r="C427" s="3">
        <v>1585.42</v>
      </c>
      <c r="D427" s="3">
        <v>1109</v>
      </c>
      <c r="E427" s="3">
        <v>924.26</v>
      </c>
      <c r="F427" s="3">
        <v>1109</v>
      </c>
    </row>
    <row r="428" spans="1:6" x14ac:dyDescent="0.25">
      <c r="A428" s="1" t="s">
        <v>689</v>
      </c>
      <c r="B428" s="1" t="s">
        <v>404</v>
      </c>
      <c r="C428" s="3">
        <v>323.29000000000002</v>
      </c>
      <c r="D428" s="3">
        <v>214</v>
      </c>
      <c r="E428" s="3">
        <v>178.2</v>
      </c>
      <c r="F428" s="3">
        <v>240</v>
      </c>
    </row>
    <row r="429" spans="1:6" x14ac:dyDescent="0.25">
      <c r="A429" s="1" t="s">
        <v>690</v>
      </c>
      <c r="B429" s="1" t="s">
        <v>406</v>
      </c>
      <c r="C429" s="3">
        <v>15686.96</v>
      </c>
      <c r="D429" s="3">
        <v>9352</v>
      </c>
      <c r="E429" s="3">
        <v>6872.44</v>
      </c>
      <c r="F429" s="3">
        <v>10096</v>
      </c>
    </row>
    <row r="430" spans="1:6" x14ac:dyDescent="0.25">
      <c r="A430" s="1" t="s">
        <v>691</v>
      </c>
      <c r="B430" s="1" t="s">
        <v>408</v>
      </c>
      <c r="C430" s="3">
        <v>797.55</v>
      </c>
      <c r="D430" s="3">
        <v>655</v>
      </c>
      <c r="E430" s="3">
        <v>452.23</v>
      </c>
      <c r="F430" s="3">
        <v>706</v>
      </c>
    </row>
    <row r="431" spans="1:6" x14ac:dyDescent="0.25">
      <c r="A431" s="1" t="s">
        <v>692</v>
      </c>
      <c r="B431" s="1" t="s">
        <v>410</v>
      </c>
      <c r="C431" s="3">
        <v>1805.6</v>
      </c>
      <c r="D431" s="3">
        <v>504</v>
      </c>
      <c r="E431" s="3">
        <v>345.91</v>
      </c>
      <c r="F431" s="3">
        <v>544</v>
      </c>
    </row>
    <row r="432" spans="1:6" x14ac:dyDescent="0.25">
      <c r="A432" s="1" t="s">
        <v>693</v>
      </c>
      <c r="B432" s="1" t="s">
        <v>412</v>
      </c>
      <c r="C432" s="3">
        <v>0</v>
      </c>
      <c r="D432" s="3">
        <v>120</v>
      </c>
      <c r="E432" s="3">
        <v>0</v>
      </c>
      <c r="F432" s="3">
        <v>0</v>
      </c>
    </row>
    <row r="433" spans="1:6" x14ac:dyDescent="0.25">
      <c r="A433" s="1" t="s">
        <v>694</v>
      </c>
      <c r="B433" s="1" t="s">
        <v>414</v>
      </c>
      <c r="C433" s="3">
        <v>2990</v>
      </c>
      <c r="D433" s="3">
        <v>1560</v>
      </c>
      <c r="E433" s="3">
        <v>1300</v>
      </c>
      <c r="F433" s="3">
        <v>1560</v>
      </c>
    </row>
    <row r="434" spans="1:6" x14ac:dyDescent="0.25">
      <c r="A434" s="1" t="s">
        <v>695</v>
      </c>
      <c r="B434" s="1" t="s">
        <v>416</v>
      </c>
      <c r="C434" s="3">
        <v>3384.06</v>
      </c>
      <c r="D434" s="3">
        <v>3500</v>
      </c>
      <c r="E434" s="3">
        <v>2534.85</v>
      </c>
      <c r="F434" s="3">
        <v>3200</v>
      </c>
    </row>
    <row r="435" spans="1:6" x14ac:dyDescent="0.25">
      <c r="A435" s="1" t="s">
        <v>696</v>
      </c>
      <c r="B435" s="1" t="s">
        <v>697</v>
      </c>
      <c r="C435" s="3">
        <v>0</v>
      </c>
      <c r="D435" s="3">
        <v>0</v>
      </c>
      <c r="E435" s="3">
        <v>0</v>
      </c>
      <c r="F435" s="3">
        <v>0</v>
      </c>
    </row>
    <row r="436" spans="1:6" x14ac:dyDescent="0.25">
      <c r="A436" s="1" t="s">
        <v>698</v>
      </c>
      <c r="B436" s="1" t="s">
        <v>699</v>
      </c>
      <c r="C436" s="3">
        <v>29166.69</v>
      </c>
      <c r="D436" s="3">
        <v>50775</v>
      </c>
      <c r="E436" s="3">
        <v>42183.34</v>
      </c>
      <c r="F436" s="3">
        <v>52453</v>
      </c>
    </row>
    <row r="437" spans="1:6" x14ac:dyDescent="0.25">
      <c r="A437" s="1" t="s">
        <v>700</v>
      </c>
      <c r="B437" s="1" t="s">
        <v>701</v>
      </c>
      <c r="C437" s="3">
        <v>35690</v>
      </c>
      <c r="D437" s="3">
        <v>38000</v>
      </c>
      <c r="E437" s="3">
        <v>3000</v>
      </c>
      <c r="F437" s="3">
        <v>43000</v>
      </c>
    </row>
    <row r="438" spans="1:6" x14ac:dyDescent="0.25">
      <c r="A438" s="1" t="s">
        <v>702</v>
      </c>
      <c r="B438" s="1" t="s">
        <v>510</v>
      </c>
      <c r="C438" s="3">
        <v>3435</v>
      </c>
      <c r="D438" s="3">
        <v>3500</v>
      </c>
      <c r="E438" s="3">
        <v>2940</v>
      </c>
      <c r="F438" s="3">
        <v>3850</v>
      </c>
    </row>
    <row r="439" spans="1:6" x14ac:dyDescent="0.25">
      <c r="A439" s="1" t="s">
        <v>703</v>
      </c>
      <c r="B439" s="1" t="s">
        <v>426</v>
      </c>
      <c r="C439" s="3">
        <v>350</v>
      </c>
      <c r="D439" s="3">
        <v>400</v>
      </c>
      <c r="E439" s="3">
        <v>200</v>
      </c>
      <c r="F439" s="3">
        <v>400</v>
      </c>
    </row>
    <row r="440" spans="1:6" x14ac:dyDescent="0.25">
      <c r="A440" s="1" t="s">
        <v>704</v>
      </c>
      <c r="B440" s="1" t="s">
        <v>430</v>
      </c>
      <c r="C440" s="3">
        <v>0</v>
      </c>
      <c r="D440" s="3">
        <v>0</v>
      </c>
      <c r="E440" s="3">
        <v>0</v>
      </c>
      <c r="F440" s="3">
        <v>0</v>
      </c>
    </row>
    <row r="441" spans="1:6" x14ac:dyDescent="0.25">
      <c r="A441" s="1" t="s">
        <v>705</v>
      </c>
      <c r="B441" s="1" t="s">
        <v>432</v>
      </c>
      <c r="C441" s="3">
        <v>0</v>
      </c>
      <c r="D441" s="3">
        <v>0</v>
      </c>
      <c r="E441" s="3">
        <v>0</v>
      </c>
      <c r="F441" s="3">
        <v>0</v>
      </c>
    </row>
    <row r="442" spans="1:6" x14ac:dyDescent="0.25">
      <c r="A442" s="1" t="s">
        <v>706</v>
      </c>
      <c r="B442" s="1" t="s">
        <v>434</v>
      </c>
      <c r="C442" s="3">
        <v>0</v>
      </c>
      <c r="D442" s="3">
        <v>0</v>
      </c>
      <c r="E442" s="3">
        <v>0</v>
      </c>
      <c r="F442" s="3">
        <v>0</v>
      </c>
    </row>
    <row r="443" spans="1:6" x14ac:dyDescent="0.25">
      <c r="A443" s="1" t="s">
        <v>707</v>
      </c>
      <c r="B443" s="1" t="s">
        <v>436</v>
      </c>
      <c r="C443" s="3">
        <v>0</v>
      </c>
      <c r="D443" s="3">
        <v>0</v>
      </c>
      <c r="E443" s="3">
        <v>0</v>
      </c>
      <c r="F443" s="3">
        <v>0</v>
      </c>
    </row>
    <row r="444" spans="1:6" x14ac:dyDescent="0.25">
      <c r="A444" s="1" t="s">
        <v>708</v>
      </c>
      <c r="B444" s="1" t="s">
        <v>438</v>
      </c>
      <c r="C444" s="3">
        <v>247.84</v>
      </c>
      <c r="D444" s="3">
        <v>1000</v>
      </c>
      <c r="E444" s="3">
        <v>163.83000000000001</v>
      </c>
      <c r="F444" s="3">
        <v>1000</v>
      </c>
    </row>
    <row r="445" spans="1:6" x14ac:dyDescent="0.25">
      <c r="A445" s="1" t="s">
        <v>709</v>
      </c>
      <c r="B445" s="1" t="s">
        <v>488</v>
      </c>
      <c r="C445" s="3">
        <v>230</v>
      </c>
      <c r="D445" s="3">
        <v>2500</v>
      </c>
      <c r="E445" s="3">
        <v>50</v>
      </c>
      <c r="F445" s="3">
        <v>2500</v>
      </c>
    </row>
    <row r="446" spans="1:6" x14ac:dyDescent="0.25">
      <c r="A446" s="1" t="s">
        <v>710</v>
      </c>
      <c r="B446" s="1" t="s">
        <v>711</v>
      </c>
      <c r="C446" s="3">
        <v>0</v>
      </c>
      <c r="D446" s="3">
        <v>0</v>
      </c>
      <c r="E446" s="3">
        <v>0</v>
      </c>
      <c r="F446" s="3">
        <v>0</v>
      </c>
    </row>
    <row r="447" spans="1:6" x14ac:dyDescent="0.25">
      <c r="A447" s="1" t="s">
        <v>712</v>
      </c>
      <c r="B447" s="1" t="s">
        <v>440</v>
      </c>
      <c r="C447" s="3">
        <v>489</v>
      </c>
      <c r="D447" s="3">
        <v>600</v>
      </c>
      <c r="E447" s="3">
        <v>215.75</v>
      </c>
      <c r="F447" s="3">
        <v>300</v>
      </c>
    </row>
    <row r="448" spans="1:6" x14ac:dyDescent="0.25">
      <c r="A448" s="1" t="s">
        <v>713</v>
      </c>
      <c r="B448" s="1" t="s">
        <v>442</v>
      </c>
      <c r="C448" s="3">
        <v>0</v>
      </c>
      <c r="D448" s="3">
        <v>0</v>
      </c>
      <c r="E448" s="3">
        <v>0</v>
      </c>
      <c r="F448" s="3">
        <v>0</v>
      </c>
    </row>
    <row r="449" spans="1:6" x14ac:dyDescent="0.25">
      <c r="A449" s="1" t="s">
        <v>714</v>
      </c>
      <c r="B449" s="1" t="s">
        <v>715</v>
      </c>
      <c r="C449" s="3">
        <v>0</v>
      </c>
      <c r="D449" s="3">
        <v>0</v>
      </c>
      <c r="E449" s="3">
        <v>0</v>
      </c>
      <c r="F449" s="3">
        <v>0</v>
      </c>
    </row>
    <row r="450" spans="1:6" x14ac:dyDescent="0.25">
      <c r="A450" s="1" t="s">
        <v>716</v>
      </c>
      <c r="B450" s="1" t="s">
        <v>444</v>
      </c>
      <c r="C450" s="3">
        <v>882.32</v>
      </c>
      <c r="D450" s="3">
        <v>100</v>
      </c>
      <c r="E450" s="3">
        <v>0</v>
      </c>
      <c r="F450" s="3">
        <v>100</v>
      </c>
    </row>
    <row r="451" spans="1:6" x14ac:dyDescent="0.25">
      <c r="A451" s="1" t="s">
        <v>717</v>
      </c>
      <c r="B451" s="1" t="s">
        <v>376</v>
      </c>
      <c r="C451" s="3">
        <v>0</v>
      </c>
      <c r="D451" s="3">
        <v>0</v>
      </c>
      <c r="E451" s="3">
        <v>0</v>
      </c>
      <c r="F451" s="3">
        <v>0</v>
      </c>
    </row>
    <row r="452" spans="1:6" x14ac:dyDescent="0.25">
      <c r="A452" s="1" t="s">
        <v>718</v>
      </c>
      <c r="B452" s="1" t="s">
        <v>382</v>
      </c>
      <c r="C452" s="3">
        <v>329.31</v>
      </c>
      <c r="D452" s="3">
        <v>0</v>
      </c>
      <c r="E452" s="3">
        <v>0</v>
      </c>
      <c r="F452" s="3">
        <v>0</v>
      </c>
    </row>
    <row r="453" spans="1:6" x14ac:dyDescent="0.25">
      <c r="A453" s="1" t="s">
        <v>719</v>
      </c>
      <c r="B453" s="1" t="s">
        <v>384</v>
      </c>
      <c r="C453" s="3">
        <v>2322.4899999999998</v>
      </c>
      <c r="D453" s="3">
        <v>940</v>
      </c>
      <c r="E453" s="3">
        <v>390.94</v>
      </c>
      <c r="F453" s="3">
        <v>986</v>
      </c>
    </row>
    <row r="454" spans="1:6" x14ac:dyDescent="0.25">
      <c r="A454" s="1" t="s">
        <v>720</v>
      </c>
      <c r="B454" s="1" t="s">
        <v>392</v>
      </c>
      <c r="C454" s="3">
        <v>3225</v>
      </c>
      <c r="D454" s="3">
        <v>4000</v>
      </c>
      <c r="E454" s="3">
        <v>960</v>
      </c>
      <c r="F454" s="3">
        <v>4000</v>
      </c>
    </row>
    <row r="455" spans="1:6" x14ac:dyDescent="0.25">
      <c r="A455" s="1" t="s">
        <v>721</v>
      </c>
      <c r="B455" s="1" t="s">
        <v>394</v>
      </c>
      <c r="C455" s="3">
        <v>25.19</v>
      </c>
      <c r="D455" s="3">
        <v>72</v>
      </c>
      <c r="E455" s="3">
        <v>64.349999999999994</v>
      </c>
      <c r="F455" s="3">
        <v>76</v>
      </c>
    </row>
    <row r="456" spans="1:6" x14ac:dyDescent="0.25">
      <c r="A456" s="1" t="s">
        <v>722</v>
      </c>
      <c r="B456" s="1" t="s">
        <v>396</v>
      </c>
      <c r="C456" s="3">
        <v>0</v>
      </c>
      <c r="D456" s="3">
        <v>0</v>
      </c>
      <c r="E456" s="3">
        <v>190.93</v>
      </c>
      <c r="F456" s="3">
        <v>0</v>
      </c>
    </row>
    <row r="457" spans="1:6" x14ac:dyDescent="0.25">
      <c r="A457" s="1" t="s">
        <v>723</v>
      </c>
      <c r="B457" s="1" t="s">
        <v>398</v>
      </c>
      <c r="C457" s="3">
        <v>0</v>
      </c>
      <c r="D457" s="3">
        <v>0</v>
      </c>
      <c r="E457" s="3">
        <v>1.68</v>
      </c>
      <c r="F457" s="3">
        <v>0</v>
      </c>
    </row>
    <row r="458" spans="1:6" x14ac:dyDescent="0.25">
      <c r="A458" s="1" t="s">
        <v>724</v>
      </c>
      <c r="B458" s="1" t="s">
        <v>400</v>
      </c>
      <c r="C458" s="3">
        <v>0</v>
      </c>
      <c r="D458" s="3">
        <v>0</v>
      </c>
      <c r="E458" s="3">
        <v>0</v>
      </c>
      <c r="F458" s="3">
        <v>0</v>
      </c>
    </row>
    <row r="459" spans="1:6" x14ac:dyDescent="0.25">
      <c r="A459" s="1" t="s">
        <v>725</v>
      </c>
      <c r="B459" s="1" t="s">
        <v>402</v>
      </c>
      <c r="C459" s="3">
        <v>0</v>
      </c>
      <c r="D459" s="3">
        <v>0</v>
      </c>
      <c r="E459" s="3">
        <v>6.92</v>
      </c>
      <c r="F459" s="3">
        <v>0</v>
      </c>
    </row>
    <row r="460" spans="1:6" x14ac:dyDescent="0.25">
      <c r="A460" s="1" t="s">
        <v>726</v>
      </c>
      <c r="B460" s="1" t="s">
        <v>404</v>
      </c>
      <c r="C460" s="3">
        <v>0</v>
      </c>
      <c r="D460" s="3">
        <v>0</v>
      </c>
      <c r="E460" s="3">
        <v>1.43</v>
      </c>
      <c r="F460" s="3">
        <v>0</v>
      </c>
    </row>
    <row r="461" spans="1:6" x14ac:dyDescent="0.25">
      <c r="A461" s="1" t="s">
        <v>727</v>
      </c>
      <c r="B461" s="1" t="s">
        <v>406</v>
      </c>
      <c r="C461" s="3">
        <v>0</v>
      </c>
      <c r="D461" s="3">
        <v>188</v>
      </c>
      <c r="E461" s="3">
        <v>174.19</v>
      </c>
      <c r="F461" s="3">
        <v>188</v>
      </c>
    </row>
    <row r="462" spans="1:6" x14ac:dyDescent="0.25">
      <c r="A462" s="1" t="s">
        <v>728</v>
      </c>
      <c r="B462" s="1" t="s">
        <v>408</v>
      </c>
      <c r="C462" s="3">
        <v>1.98</v>
      </c>
      <c r="D462" s="3">
        <v>0</v>
      </c>
      <c r="E462" s="3">
        <v>2.34</v>
      </c>
      <c r="F462" s="3">
        <v>0</v>
      </c>
    </row>
    <row r="463" spans="1:6" x14ac:dyDescent="0.25">
      <c r="A463" s="1" t="s">
        <v>729</v>
      </c>
      <c r="B463" s="1" t="s">
        <v>410</v>
      </c>
      <c r="C463" s="3">
        <v>22.06</v>
      </c>
      <c r="D463" s="3">
        <v>0</v>
      </c>
      <c r="E463" s="3">
        <v>3.43</v>
      </c>
      <c r="F463" s="3">
        <v>0</v>
      </c>
    </row>
    <row r="464" spans="1:6" x14ac:dyDescent="0.25">
      <c r="A464" s="1" t="s">
        <v>3669</v>
      </c>
      <c r="B464" s="1" t="s">
        <v>414</v>
      </c>
      <c r="C464" s="3">
        <v>0</v>
      </c>
      <c r="D464" s="3">
        <v>0</v>
      </c>
      <c r="E464" s="3">
        <v>18.600000000000001</v>
      </c>
      <c r="F464" s="3">
        <v>0</v>
      </c>
    </row>
    <row r="465" spans="1:6" x14ac:dyDescent="0.25">
      <c r="A465" s="1" t="s">
        <v>730</v>
      </c>
      <c r="B465" s="1" t="s">
        <v>416</v>
      </c>
      <c r="C465" s="3">
        <v>1441.34</v>
      </c>
      <c r="D465" s="3">
        <v>1200</v>
      </c>
      <c r="E465" s="3">
        <v>998.01</v>
      </c>
      <c r="F465" s="3">
        <v>1700</v>
      </c>
    </row>
    <row r="466" spans="1:6" x14ac:dyDescent="0.25">
      <c r="A466" s="1" t="s">
        <v>731</v>
      </c>
      <c r="B466" s="1" t="s">
        <v>732</v>
      </c>
      <c r="C466" s="3">
        <v>25.99</v>
      </c>
      <c r="D466" s="3">
        <v>500</v>
      </c>
      <c r="E466" s="3">
        <v>0</v>
      </c>
      <c r="F466" s="3">
        <v>500</v>
      </c>
    </row>
    <row r="467" spans="1:6" x14ac:dyDescent="0.25">
      <c r="A467" s="1" t="s">
        <v>733</v>
      </c>
      <c r="B467" s="1" t="s">
        <v>424</v>
      </c>
      <c r="C467" s="3">
        <v>12701.42</v>
      </c>
      <c r="D467" s="3">
        <v>5000</v>
      </c>
      <c r="E467" s="3">
        <v>3960.26</v>
      </c>
      <c r="F467" s="3">
        <v>13500</v>
      </c>
    </row>
    <row r="468" spans="1:6" x14ac:dyDescent="0.25">
      <c r="A468" s="1" t="s">
        <v>734</v>
      </c>
      <c r="B468" s="1" t="s">
        <v>510</v>
      </c>
      <c r="C468" s="3">
        <v>0</v>
      </c>
      <c r="D468" s="3">
        <v>0</v>
      </c>
      <c r="E468" s="3">
        <v>0</v>
      </c>
      <c r="F468" s="3">
        <v>0</v>
      </c>
    </row>
    <row r="469" spans="1:6" x14ac:dyDescent="0.25">
      <c r="A469" s="1" t="s">
        <v>735</v>
      </c>
      <c r="B469" s="1" t="s">
        <v>426</v>
      </c>
      <c r="C469" s="3">
        <v>0</v>
      </c>
      <c r="D469" s="3">
        <v>0</v>
      </c>
      <c r="E469" s="3">
        <v>0</v>
      </c>
      <c r="F469" s="3">
        <v>0</v>
      </c>
    </row>
    <row r="470" spans="1:6" x14ac:dyDescent="0.25">
      <c r="A470" s="1" t="s">
        <v>736</v>
      </c>
      <c r="B470" s="1" t="s">
        <v>438</v>
      </c>
      <c r="C470" s="3">
        <v>336.13</v>
      </c>
      <c r="D470" s="3">
        <v>1000</v>
      </c>
      <c r="E470" s="3">
        <v>134.66</v>
      </c>
      <c r="F470" s="3">
        <v>1000</v>
      </c>
    </row>
    <row r="471" spans="1:6" x14ac:dyDescent="0.25">
      <c r="A471" s="1" t="s">
        <v>737</v>
      </c>
      <c r="B471" s="1" t="s">
        <v>488</v>
      </c>
      <c r="C471" s="3">
        <v>1666.28</v>
      </c>
      <c r="D471" s="3">
        <v>2000</v>
      </c>
      <c r="E471" s="3">
        <v>1448.17</v>
      </c>
      <c r="F471" s="3">
        <v>2500</v>
      </c>
    </row>
    <row r="472" spans="1:6" x14ac:dyDescent="0.25">
      <c r="A472" s="1" t="s">
        <v>738</v>
      </c>
      <c r="B472" s="1" t="s">
        <v>739</v>
      </c>
      <c r="C472" s="3">
        <v>31017.52</v>
      </c>
      <c r="D472" s="3">
        <v>7500</v>
      </c>
      <c r="E472" s="3">
        <v>2659.07</v>
      </c>
      <c r="F472" s="3">
        <v>33000</v>
      </c>
    </row>
    <row r="473" spans="1:6" x14ac:dyDescent="0.25">
      <c r="A473" s="1" t="s">
        <v>740</v>
      </c>
      <c r="B473" s="1" t="s">
        <v>440</v>
      </c>
      <c r="C473" s="3">
        <v>0</v>
      </c>
      <c r="D473" s="3">
        <v>0</v>
      </c>
      <c r="E473" s="3">
        <v>0</v>
      </c>
      <c r="F473" s="3">
        <v>0</v>
      </c>
    </row>
    <row r="474" spans="1:6" x14ac:dyDescent="0.25">
      <c r="A474" s="1" t="s">
        <v>741</v>
      </c>
      <c r="B474" s="1" t="s">
        <v>442</v>
      </c>
      <c r="C474" s="3">
        <v>0</v>
      </c>
      <c r="D474" s="3">
        <v>0</v>
      </c>
      <c r="E474" s="3">
        <v>0</v>
      </c>
      <c r="F474" s="3">
        <v>0</v>
      </c>
    </row>
    <row r="475" spans="1:6" x14ac:dyDescent="0.25">
      <c r="A475" s="1" t="s">
        <v>742</v>
      </c>
      <c r="B475" s="1" t="s">
        <v>492</v>
      </c>
      <c r="C475" s="3">
        <v>0</v>
      </c>
      <c r="D475" s="3">
        <v>0</v>
      </c>
      <c r="E475" s="3">
        <v>0</v>
      </c>
      <c r="F475" s="3">
        <v>0</v>
      </c>
    </row>
    <row r="476" spans="1:6" x14ac:dyDescent="0.25">
      <c r="A476" s="1" t="s">
        <v>743</v>
      </c>
      <c r="B476" s="1" t="s">
        <v>444</v>
      </c>
      <c r="C476" s="3">
        <v>177.55</v>
      </c>
      <c r="D476" s="3">
        <v>100</v>
      </c>
      <c r="E476" s="3">
        <v>0</v>
      </c>
      <c r="F476" s="3">
        <v>100</v>
      </c>
    </row>
    <row r="477" spans="1:6" x14ac:dyDescent="0.25">
      <c r="A477" s="1" t="s">
        <v>744</v>
      </c>
      <c r="B477" s="1" t="s">
        <v>745</v>
      </c>
      <c r="C477" s="3">
        <v>0</v>
      </c>
      <c r="D477" s="3">
        <v>0</v>
      </c>
      <c r="E477" s="3">
        <v>0</v>
      </c>
      <c r="F477" s="3">
        <v>0</v>
      </c>
    </row>
    <row r="478" spans="1:6" x14ac:dyDescent="0.25">
      <c r="A478" s="1" t="s">
        <v>746</v>
      </c>
      <c r="B478" s="1" t="s">
        <v>747</v>
      </c>
      <c r="C478" s="3">
        <v>0</v>
      </c>
      <c r="D478" s="3">
        <v>0</v>
      </c>
      <c r="E478" s="3">
        <v>0</v>
      </c>
      <c r="F478" s="3">
        <v>0</v>
      </c>
    </row>
    <row r="479" spans="1:6" x14ac:dyDescent="0.25">
      <c r="A479" s="1" t="s">
        <v>748</v>
      </c>
      <c r="B479" s="1" t="s">
        <v>749</v>
      </c>
      <c r="C479" s="3">
        <v>63207.73</v>
      </c>
      <c r="D479" s="3">
        <v>73843</v>
      </c>
      <c r="E479" s="3">
        <v>56136.03</v>
      </c>
      <c r="F479" s="3">
        <v>77236</v>
      </c>
    </row>
    <row r="480" spans="1:6" x14ac:dyDescent="0.25">
      <c r="A480" s="1" t="s">
        <v>750</v>
      </c>
      <c r="B480" s="1" t="s">
        <v>751</v>
      </c>
      <c r="C480" s="3">
        <v>21412.16</v>
      </c>
      <c r="D480" s="3">
        <v>40749</v>
      </c>
      <c r="E480" s="3">
        <v>30304.78</v>
      </c>
      <c r="F480" s="3">
        <v>43957</v>
      </c>
    </row>
    <row r="481" spans="1:6" x14ac:dyDescent="0.25">
      <c r="A481" s="1" t="s">
        <v>752</v>
      </c>
      <c r="B481" s="1" t="s">
        <v>753</v>
      </c>
      <c r="C481" s="3">
        <v>0</v>
      </c>
      <c r="D481" s="3">
        <v>0</v>
      </c>
      <c r="E481" s="3">
        <v>0</v>
      </c>
      <c r="F481" s="3">
        <v>0</v>
      </c>
    </row>
    <row r="482" spans="1:6" x14ac:dyDescent="0.25">
      <c r="A482" s="1" t="s">
        <v>754</v>
      </c>
      <c r="B482" s="1" t="s">
        <v>755</v>
      </c>
      <c r="C482" s="3">
        <v>0</v>
      </c>
      <c r="D482" s="3">
        <v>0</v>
      </c>
      <c r="E482" s="3">
        <v>0</v>
      </c>
      <c r="F482" s="3">
        <v>0</v>
      </c>
    </row>
    <row r="483" spans="1:6" x14ac:dyDescent="0.25">
      <c r="A483" s="1" t="s">
        <v>756</v>
      </c>
      <c r="B483" s="1" t="s">
        <v>382</v>
      </c>
      <c r="C483" s="3">
        <v>0</v>
      </c>
      <c r="D483" s="3">
        <v>0</v>
      </c>
      <c r="E483" s="3">
        <v>0</v>
      </c>
      <c r="F483" s="3">
        <v>0</v>
      </c>
    </row>
    <row r="484" spans="1:6" x14ac:dyDescent="0.25">
      <c r="A484" s="1" t="s">
        <v>757</v>
      </c>
      <c r="B484" s="1" t="s">
        <v>384</v>
      </c>
      <c r="C484" s="3">
        <v>0</v>
      </c>
      <c r="D484" s="3">
        <v>0</v>
      </c>
      <c r="E484" s="3">
        <v>0</v>
      </c>
      <c r="F484" s="3">
        <v>0</v>
      </c>
    </row>
    <row r="485" spans="1:6" x14ac:dyDescent="0.25">
      <c r="A485" s="1" t="s">
        <v>758</v>
      </c>
      <c r="B485" s="1" t="s">
        <v>386</v>
      </c>
      <c r="C485" s="3">
        <v>0</v>
      </c>
      <c r="D485" s="3">
        <v>0</v>
      </c>
      <c r="E485" s="3">
        <v>0</v>
      </c>
      <c r="F485" s="3">
        <v>0</v>
      </c>
    </row>
    <row r="486" spans="1:6" x14ac:dyDescent="0.25">
      <c r="A486" s="1" t="s">
        <v>759</v>
      </c>
      <c r="B486" s="1" t="s">
        <v>388</v>
      </c>
      <c r="C486" s="3">
        <v>0</v>
      </c>
      <c r="D486" s="3">
        <v>0</v>
      </c>
      <c r="E486" s="3">
        <v>0</v>
      </c>
      <c r="F486" s="3">
        <v>0</v>
      </c>
    </row>
    <row r="487" spans="1:6" x14ac:dyDescent="0.25">
      <c r="A487" s="1" t="s">
        <v>760</v>
      </c>
      <c r="B487" s="1" t="s">
        <v>390</v>
      </c>
      <c r="C487" s="3">
        <v>400</v>
      </c>
      <c r="D487" s="3">
        <v>400</v>
      </c>
      <c r="E487" s="3">
        <v>0</v>
      </c>
      <c r="F487" s="3">
        <v>400</v>
      </c>
    </row>
    <row r="488" spans="1:6" x14ac:dyDescent="0.25">
      <c r="A488" s="1" t="s">
        <v>761</v>
      </c>
      <c r="B488" s="1" t="s">
        <v>762</v>
      </c>
      <c r="C488" s="3">
        <v>14538.42</v>
      </c>
      <c r="D488" s="3">
        <v>14000</v>
      </c>
      <c r="E488" s="3">
        <v>10769.2</v>
      </c>
      <c r="F488" s="3">
        <v>14000</v>
      </c>
    </row>
    <row r="489" spans="1:6" x14ac:dyDescent="0.25">
      <c r="A489" s="1" t="s">
        <v>763</v>
      </c>
      <c r="B489" s="1" t="s">
        <v>764</v>
      </c>
      <c r="C489" s="3">
        <v>0</v>
      </c>
      <c r="D489" s="3">
        <v>0</v>
      </c>
      <c r="E489" s="3">
        <v>0</v>
      </c>
      <c r="F489" s="3">
        <v>0</v>
      </c>
    </row>
    <row r="490" spans="1:6" x14ac:dyDescent="0.25">
      <c r="A490" s="1" t="s">
        <v>765</v>
      </c>
      <c r="B490" s="1" t="s">
        <v>394</v>
      </c>
      <c r="C490" s="3">
        <v>7558.43</v>
      </c>
      <c r="D490" s="3">
        <v>9868</v>
      </c>
      <c r="E490" s="3">
        <v>7352.89</v>
      </c>
      <c r="F490" s="3">
        <v>10373</v>
      </c>
    </row>
    <row r="491" spans="1:6" x14ac:dyDescent="0.25">
      <c r="A491" s="1" t="s">
        <v>766</v>
      </c>
      <c r="B491" s="1" t="s">
        <v>396</v>
      </c>
      <c r="C491" s="3">
        <v>22166.73</v>
      </c>
      <c r="D491" s="3">
        <v>32000</v>
      </c>
      <c r="E491" s="3">
        <v>27003.15</v>
      </c>
      <c r="F491" s="3">
        <v>32000</v>
      </c>
    </row>
    <row r="492" spans="1:6" x14ac:dyDescent="0.25">
      <c r="A492" s="1" t="s">
        <v>767</v>
      </c>
      <c r="B492" s="1" t="s">
        <v>398</v>
      </c>
      <c r="C492" s="3">
        <v>155.6</v>
      </c>
      <c r="D492" s="3">
        <v>284</v>
      </c>
      <c r="E492" s="3">
        <v>138</v>
      </c>
      <c r="F492" s="3">
        <v>284</v>
      </c>
    </row>
    <row r="493" spans="1:6" x14ac:dyDescent="0.25">
      <c r="A493" s="1" t="s">
        <v>768</v>
      </c>
      <c r="B493" s="1" t="s">
        <v>400</v>
      </c>
      <c r="C493" s="3">
        <v>546.48</v>
      </c>
      <c r="D493" s="3">
        <v>1405</v>
      </c>
      <c r="E493" s="3">
        <v>440.98</v>
      </c>
      <c r="F493" s="3">
        <v>1486</v>
      </c>
    </row>
    <row r="494" spans="1:6" x14ac:dyDescent="0.25">
      <c r="A494" s="1" t="s">
        <v>769</v>
      </c>
      <c r="B494" s="1" t="s">
        <v>402</v>
      </c>
      <c r="C494" s="3">
        <v>925.77</v>
      </c>
      <c r="D494" s="3">
        <v>1159</v>
      </c>
      <c r="E494" s="3">
        <v>996.8</v>
      </c>
      <c r="F494" s="3">
        <v>1159</v>
      </c>
    </row>
    <row r="495" spans="1:6" x14ac:dyDescent="0.25">
      <c r="A495" s="1" t="s">
        <v>770</v>
      </c>
      <c r="B495" s="1" t="s">
        <v>404</v>
      </c>
      <c r="C495" s="3">
        <v>129.25</v>
      </c>
      <c r="D495" s="3">
        <v>239</v>
      </c>
      <c r="E495" s="3">
        <v>107.18</v>
      </c>
      <c r="F495" s="3">
        <v>134</v>
      </c>
    </row>
    <row r="496" spans="1:6" x14ac:dyDescent="0.25">
      <c r="A496" s="1" t="s">
        <v>771</v>
      </c>
      <c r="B496" s="1" t="s">
        <v>406</v>
      </c>
      <c r="C496" s="3">
        <v>19895.23</v>
      </c>
      <c r="D496" s="3">
        <v>25799</v>
      </c>
      <c r="E496" s="3">
        <v>19437.240000000002</v>
      </c>
      <c r="F496" s="3">
        <v>27119</v>
      </c>
    </row>
    <row r="497" spans="1:6" x14ac:dyDescent="0.25">
      <c r="A497" s="1" t="s">
        <v>772</v>
      </c>
      <c r="B497" s="1" t="s">
        <v>408</v>
      </c>
      <c r="C497" s="3">
        <v>454.23</v>
      </c>
      <c r="D497" s="3">
        <v>774</v>
      </c>
      <c r="E497" s="3">
        <v>369.2</v>
      </c>
      <c r="F497" s="3">
        <v>814</v>
      </c>
    </row>
    <row r="498" spans="1:6" x14ac:dyDescent="0.25">
      <c r="A498" s="1" t="s">
        <v>773</v>
      </c>
      <c r="B498" s="1" t="s">
        <v>410</v>
      </c>
      <c r="C498" s="3">
        <v>7567.41</v>
      </c>
      <c r="D498" s="3">
        <v>8408</v>
      </c>
      <c r="E498" s="3">
        <v>6287.11</v>
      </c>
      <c r="F498" s="3">
        <v>8838</v>
      </c>
    </row>
    <row r="499" spans="1:6" x14ac:dyDescent="0.25">
      <c r="A499" s="1" t="s">
        <v>774</v>
      </c>
      <c r="B499" s="1" t="s">
        <v>412</v>
      </c>
      <c r="C499" s="3">
        <v>151</v>
      </c>
      <c r="D499" s="3">
        <v>0</v>
      </c>
      <c r="E499" s="3">
        <v>0</v>
      </c>
      <c r="F499" s="3">
        <v>0</v>
      </c>
    </row>
    <row r="500" spans="1:6" x14ac:dyDescent="0.25">
      <c r="A500" s="1" t="s">
        <v>775</v>
      </c>
      <c r="B500" s="1" t="s">
        <v>414</v>
      </c>
      <c r="C500" s="3">
        <v>2470</v>
      </c>
      <c r="D500" s="3">
        <v>3120</v>
      </c>
      <c r="E500" s="3">
        <v>2632.82</v>
      </c>
      <c r="F500" s="3">
        <v>3120</v>
      </c>
    </row>
    <row r="501" spans="1:6" x14ac:dyDescent="0.25">
      <c r="A501" s="1" t="s">
        <v>776</v>
      </c>
      <c r="B501" s="1" t="s">
        <v>416</v>
      </c>
      <c r="C501" s="3">
        <v>33.28</v>
      </c>
      <c r="D501" s="3">
        <v>100</v>
      </c>
      <c r="E501" s="3">
        <v>44.34</v>
      </c>
      <c r="F501" s="3">
        <v>100</v>
      </c>
    </row>
    <row r="502" spans="1:6" x14ac:dyDescent="0.25">
      <c r="A502" s="1" t="s">
        <v>777</v>
      </c>
      <c r="B502" s="1" t="s">
        <v>778</v>
      </c>
      <c r="C502" s="3">
        <v>3735.59</v>
      </c>
      <c r="D502" s="3">
        <v>3920</v>
      </c>
      <c r="E502" s="3">
        <v>2599.04</v>
      </c>
      <c r="F502" s="3">
        <v>4000</v>
      </c>
    </row>
    <row r="503" spans="1:6" x14ac:dyDescent="0.25">
      <c r="A503" s="1" t="s">
        <v>779</v>
      </c>
      <c r="B503" s="1" t="s">
        <v>780</v>
      </c>
      <c r="C503" s="3">
        <v>19931.93</v>
      </c>
      <c r="D503" s="3">
        <v>9700</v>
      </c>
      <c r="E503" s="3">
        <v>9393.36</v>
      </c>
      <c r="F503" s="3">
        <v>10000</v>
      </c>
    </row>
    <row r="504" spans="1:6" x14ac:dyDescent="0.25">
      <c r="A504" s="1" t="s">
        <v>781</v>
      </c>
      <c r="B504" s="1" t="s">
        <v>782</v>
      </c>
      <c r="C504" s="3">
        <v>1088</v>
      </c>
      <c r="D504" s="3">
        <v>1500</v>
      </c>
      <c r="E504" s="3">
        <v>0</v>
      </c>
      <c r="F504" s="3">
        <v>1500</v>
      </c>
    </row>
    <row r="505" spans="1:6" x14ac:dyDescent="0.25">
      <c r="A505" s="1" t="s">
        <v>783</v>
      </c>
      <c r="B505" s="1" t="s">
        <v>784</v>
      </c>
      <c r="C505" s="3">
        <v>5731.34</v>
      </c>
      <c r="D505" s="3">
        <v>6400</v>
      </c>
      <c r="E505" s="3">
        <v>6075.22</v>
      </c>
      <c r="F505" s="3">
        <v>7000</v>
      </c>
    </row>
    <row r="506" spans="1:6" x14ac:dyDescent="0.25">
      <c r="A506" s="1" t="s">
        <v>785</v>
      </c>
      <c r="B506" s="1" t="s">
        <v>786</v>
      </c>
      <c r="C506" s="3">
        <v>1450</v>
      </c>
      <c r="D506" s="3">
        <v>1750</v>
      </c>
      <c r="E506" s="3">
        <v>725</v>
      </c>
      <c r="F506" s="3">
        <v>1750</v>
      </c>
    </row>
    <row r="507" spans="1:6" x14ac:dyDescent="0.25">
      <c r="A507" s="1" t="s">
        <v>787</v>
      </c>
      <c r="B507" s="1" t="s">
        <v>788</v>
      </c>
      <c r="C507" s="3">
        <v>1193.02</v>
      </c>
      <c r="D507" s="3">
        <v>1500</v>
      </c>
      <c r="E507" s="3">
        <v>1104.8900000000001</v>
      </c>
      <c r="F507" s="3">
        <v>1500</v>
      </c>
    </row>
    <row r="508" spans="1:6" x14ac:dyDescent="0.25">
      <c r="A508" s="1" t="s">
        <v>789</v>
      </c>
      <c r="B508" s="1" t="s">
        <v>790</v>
      </c>
      <c r="C508" s="3">
        <v>7340.1</v>
      </c>
      <c r="D508" s="3">
        <v>7500</v>
      </c>
      <c r="E508" s="3">
        <v>5804.36</v>
      </c>
      <c r="F508" s="3">
        <v>7500</v>
      </c>
    </row>
    <row r="509" spans="1:6" x14ac:dyDescent="0.25">
      <c r="A509" s="1" t="s">
        <v>791</v>
      </c>
      <c r="B509" s="1" t="s">
        <v>792</v>
      </c>
      <c r="C509" s="3">
        <v>0</v>
      </c>
      <c r="D509" s="3">
        <v>0</v>
      </c>
      <c r="E509" s="3">
        <v>0</v>
      </c>
      <c r="F509" s="3">
        <v>0</v>
      </c>
    </row>
    <row r="510" spans="1:6" x14ac:dyDescent="0.25">
      <c r="A510" s="1" t="s">
        <v>793</v>
      </c>
      <c r="B510" s="1" t="s">
        <v>794</v>
      </c>
      <c r="C510" s="3">
        <v>15993</v>
      </c>
      <c r="D510" s="3">
        <v>16000</v>
      </c>
      <c r="E510" s="3">
        <v>15450</v>
      </c>
      <c r="F510" s="3">
        <v>18000</v>
      </c>
    </row>
    <row r="511" spans="1:6" x14ac:dyDescent="0.25">
      <c r="A511" s="1" t="s">
        <v>795</v>
      </c>
      <c r="B511" s="1" t="s">
        <v>796</v>
      </c>
      <c r="C511" s="3">
        <v>8090.23</v>
      </c>
      <c r="D511" s="3">
        <v>9500</v>
      </c>
      <c r="E511" s="3">
        <v>9500</v>
      </c>
      <c r="F511" s="3">
        <v>7500</v>
      </c>
    </row>
    <row r="512" spans="1:6" x14ac:dyDescent="0.25">
      <c r="A512" s="1" t="s">
        <v>797</v>
      </c>
      <c r="B512" s="1" t="s">
        <v>430</v>
      </c>
      <c r="C512" s="3">
        <v>0</v>
      </c>
      <c r="D512" s="3">
        <v>0</v>
      </c>
      <c r="E512" s="3">
        <v>0</v>
      </c>
      <c r="F512" s="3">
        <v>0</v>
      </c>
    </row>
    <row r="513" spans="1:6" x14ac:dyDescent="0.25">
      <c r="A513" s="1" t="s">
        <v>798</v>
      </c>
      <c r="B513" s="1" t="s">
        <v>432</v>
      </c>
      <c r="C513" s="3">
        <v>0</v>
      </c>
      <c r="D513" s="3">
        <v>0</v>
      </c>
      <c r="E513" s="3">
        <v>0</v>
      </c>
      <c r="F513" s="3">
        <v>0</v>
      </c>
    </row>
    <row r="514" spans="1:6" x14ac:dyDescent="0.25">
      <c r="A514" s="1" t="s">
        <v>799</v>
      </c>
      <c r="B514" s="1" t="s">
        <v>434</v>
      </c>
      <c r="C514" s="3">
        <v>1200</v>
      </c>
      <c r="D514" s="3">
        <v>1800</v>
      </c>
      <c r="E514" s="3">
        <v>1350</v>
      </c>
      <c r="F514" s="3">
        <v>1800</v>
      </c>
    </row>
    <row r="515" spans="1:6" x14ac:dyDescent="0.25">
      <c r="A515" s="1" t="s">
        <v>800</v>
      </c>
      <c r="B515" s="1" t="s">
        <v>801</v>
      </c>
      <c r="C515" s="3">
        <v>4496.34</v>
      </c>
      <c r="D515" s="3">
        <v>3500</v>
      </c>
      <c r="E515" s="3">
        <v>2598.61</v>
      </c>
      <c r="F515" s="3">
        <v>3750</v>
      </c>
    </row>
    <row r="516" spans="1:6" x14ac:dyDescent="0.25">
      <c r="A516" s="1" t="s">
        <v>802</v>
      </c>
      <c r="B516" s="1" t="s">
        <v>803</v>
      </c>
      <c r="C516" s="3">
        <v>0</v>
      </c>
      <c r="D516" s="3">
        <v>0</v>
      </c>
      <c r="E516" s="3">
        <v>0</v>
      </c>
      <c r="F516" s="3">
        <v>0</v>
      </c>
    </row>
    <row r="517" spans="1:6" x14ac:dyDescent="0.25">
      <c r="A517" s="1" t="s">
        <v>804</v>
      </c>
      <c r="B517" s="1" t="s">
        <v>438</v>
      </c>
      <c r="C517" s="3">
        <v>0</v>
      </c>
      <c r="D517" s="3">
        <v>0</v>
      </c>
      <c r="E517" s="3">
        <v>0</v>
      </c>
      <c r="F517" s="3">
        <v>0</v>
      </c>
    </row>
    <row r="518" spans="1:6" x14ac:dyDescent="0.25">
      <c r="A518" s="1" t="s">
        <v>805</v>
      </c>
      <c r="B518" s="1" t="s">
        <v>488</v>
      </c>
      <c r="C518" s="3">
        <v>0</v>
      </c>
      <c r="D518" s="3">
        <v>80</v>
      </c>
      <c r="E518" s="3">
        <v>80</v>
      </c>
      <c r="F518" s="3">
        <v>100</v>
      </c>
    </row>
    <row r="519" spans="1:6" x14ac:dyDescent="0.25">
      <c r="A519" s="1" t="s">
        <v>806</v>
      </c>
      <c r="B519" s="1" t="s">
        <v>807</v>
      </c>
      <c r="C519" s="3">
        <v>2172.25</v>
      </c>
      <c r="D519" s="3">
        <v>2750</v>
      </c>
      <c r="E519" s="3">
        <v>1000.64</v>
      </c>
      <c r="F519" s="3">
        <v>2250</v>
      </c>
    </row>
    <row r="520" spans="1:6" x14ac:dyDescent="0.25">
      <c r="A520" s="1" t="s">
        <v>808</v>
      </c>
      <c r="B520" s="1" t="s">
        <v>809</v>
      </c>
      <c r="C520" s="3">
        <v>115950.22</v>
      </c>
      <c r="D520" s="3">
        <v>117500</v>
      </c>
      <c r="E520" s="3">
        <v>106558.42</v>
      </c>
      <c r="F520" s="3">
        <v>142500</v>
      </c>
    </row>
    <row r="521" spans="1:6" x14ac:dyDescent="0.25">
      <c r="A521" s="1" t="s">
        <v>810</v>
      </c>
      <c r="B521" s="1" t="s">
        <v>442</v>
      </c>
      <c r="C521" s="3">
        <v>2525.41</v>
      </c>
      <c r="D521" s="3">
        <v>3000</v>
      </c>
      <c r="E521" s="3">
        <v>2275</v>
      </c>
      <c r="F521" s="3">
        <v>3000</v>
      </c>
    </row>
    <row r="522" spans="1:6" x14ac:dyDescent="0.25">
      <c r="A522" s="1" t="s">
        <v>811</v>
      </c>
      <c r="B522" s="1" t="s">
        <v>812</v>
      </c>
      <c r="C522" s="3">
        <v>5679.81</v>
      </c>
      <c r="D522" s="3">
        <v>4900</v>
      </c>
      <c r="E522" s="3">
        <v>2048.67</v>
      </c>
      <c r="F522" s="3">
        <v>4500</v>
      </c>
    </row>
    <row r="523" spans="1:6" x14ac:dyDescent="0.25">
      <c r="A523" s="1" t="s">
        <v>813</v>
      </c>
      <c r="B523" s="1" t="s">
        <v>814</v>
      </c>
      <c r="C523" s="3">
        <v>0</v>
      </c>
      <c r="D523" s="3">
        <v>0</v>
      </c>
      <c r="E523" s="3">
        <v>0</v>
      </c>
      <c r="F523" s="3">
        <v>0</v>
      </c>
    </row>
    <row r="524" spans="1:6" x14ac:dyDescent="0.25">
      <c r="A524" s="1" t="s">
        <v>815</v>
      </c>
      <c r="B524" s="1" t="s">
        <v>444</v>
      </c>
      <c r="C524" s="3">
        <v>333.79</v>
      </c>
      <c r="D524" s="3">
        <v>100</v>
      </c>
      <c r="E524" s="3">
        <v>29.5</v>
      </c>
      <c r="F524" s="3">
        <v>100</v>
      </c>
    </row>
    <row r="525" spans="1:6" x14ac:dyDescent="0.25">
      <c r="A525" s="1" t="s">
        <v>816</v>
      </c>
      <c r="B525" s="1" t="s">
        <v>448</v>
      </c>
      <c r="C525" s="3">
        <v>0</v>
      </c>
      <c r="D525" s="3">
        <v>11650</v>
      </c>
      <c r="E525" s="3">
        <v>0</v>
      </c>
      <c r="F525" s="3">
        <v>0</v>
      </c>
    </row>
    <row r="526" spans="1:6" x14ac:dyDescent="0.25">
      <c r="A526" s="1" t="s">
        <v>817</v>
      </c>
      <c r="B526" s="1" t="s">
        <v>818</v>
      </c>
      <c r="C526" s="3">
        <v>0</v>
      </c>
      <c r="D526" s="3">
        <v>0</v>
      </c>
      <c r="E526" s="3">
        <v>0</v>
      </c>
      <c r="F526" s="3">
        <v>0</v>
      </c>
    </row>
    <row r="527" spans="1:6" x14ac:dyDescent="0.25">
      <c r="A527" s="1" t="s">
        <v>819</v>
      </c>
      <c r="B527" s="1" t="s">
        <v>820</v>
      </c>
      <c r="C527" s="3">
        <v>0</v>
      </c>
      <c r="D527" s="3">
        <v>0</v>
      </c>
      <c r="E527" s="3">
        <v>0</v>
      </c>
      <c r="F527" s="3">
        <v>0</v>
      </c>
    </row>
    <row r="528" spans="1:6" x14ac:dyDescent="0.25">
      <c r="A528" s="1" t="s">
        <v>821</v>
      </c>
      <c r="B528" s="1" t="s">
        <v>822</v>
      </c>
      <c r="C528" s="3">
        <v>1148.1099999999999</v>
      </c>
      <c r="D528" s="3">
        <v>3000</v>
      </c>
      <c r="E528" s="3">
        <v>426.15</v>
      </c>
      <c r="F528" s="3">
        <v>3000</v>
      </c>
    </row>
    <row r="529" spans="1:6" x14ac:dyDescent="0.25">
      <c r="A529" s="1" t="s">
        <v>823</v>
      </c>
      <c r="B529" s="1" t="s">
        <v>824</v>
      </c>
      <c r="C529" s="3">
        <v>244.65</v>
      </c>
      <c r="D529" s="3">
        <v>1150</v>
      </c>
      <c r="E529" s="3">
        <v>904.94</v>
      </c>
      <c r="F529" s="3">
        <v>1500</v>
      </c>
    </row>
    <row r="530" spans="1:6" x14ac:dyDescent="0.25">
      <c r="A530" s="1" t="s">
        <v>825</v>
      </c>
      <c r="B530" s="1" t="s">
        <v>826</v>
      </c>
      <c r="C530" s="3">
        <v>134.24</v>
      </c>
      <c r="D530" s="3">
        <v>300</v>
      </c>
      <c r="E530" s="3">
        <v>122.22</v>
      </c>
      <c r="F530" s="3">
        <v>250</v>
      </c>
    </row>
    <row r="531" spans="1:6" x14ac:dyDescent="0.25">
      <c r="A531" s="1" t="s">
        <v>827</v>
      </c>
      <c r="B531" s="1" t="s">
        <v>780</v>
      </c>
      <c r="C531" s="3">
        <v>4254.5200000000004</v>
      </c>
      <c r="D531" s="3">
        <v>1545</v>
      </c>
      <c r="E531" s="3">
        <v>1369.71</v>
      </c>
      <c r="F531" s="3">
        <v>2500</v>
      </c>
    </row>
    <row r="532" spans="1:6" x14ac:dyDescent="0.25">
      <c r="A532" s="1" t="s">
        <v>828</v>
      </c>
      <c r="B532" s="1" t="s">
        <v>780</v>
      </c>
      <c r="C532" s="3">
        <v>4423.82</v>
      </c>
      <c r="D532" s="3">
        <v>775</v>
      </c>
      <c r="E532" s="3">
        <v>290</v>
      </c>
      <c r="F532" s="3">
        <v>1000</v>
      </c>
    </row>
    <row r="533" spans="1:6" x14ac:dyDescent="0.25">
      <c r="A533" s="1" t="s">
        <v>829</v>
      </c>
      <c r="B533" s="1" t="s">
        <v>780</v>
      </c>
      <c r="C533" s="3">
        <v>0</v>
      </c>
      <c r="D533" s="3">
        <v>0</v>
      </c>
      <c r="E533" s="3">
        <v>0</v>
      </c>
      <c r="F533" s="3">
        <v>0</v>
      </c>
    </row>
    <row r="534" spans="1:6" x14ac:dyDescent="0.25">
      <c r="A534" s="1" t="s">
        <v>830</v>
      </c>
      <c r="B534" s="1" t="s">
        <v>780</v>
      </c>
      <c r="C534" s="3">
        <v>0</v>
      </c>
      <c r="D534" s="3">
        <v>4681</v>
      </c>
      <c r="E534" s="3">
        <v>3986.54</v>
      </c>
      <c r="F534" s="3">
        <v>1000</v>
      </c>
    </row>
    <row r="535" spans="1:6" x14ac:dyDescent="0.25">
      <c r="A535" s="1" t="s">
        <v>831</v>
      </c>
      <c r="B535" s="1" t="s">
        <v>778</v>
      </c>
      <c r="C535" s="3">
        <v>565.04</v>
      </c>
      <c r="D535" s="3">
        <v>750</v>
      </c>
      <c r="E535" s="3">
        <v>618.27</v>
      </c>
      <c r="F535" s="3">
        <v>750</v>
      </c>
    </row>
    <row r="536" spans="1:6" x14ac:dyDescent="0.25">
      <c r="A536" s="1" t="s">
        <v>832</v>
      </c>
      <c r="B536" s="1" t="s">
        <v>780</v>
      </c>
      <c r="C536" s="3">
        <v>1175.1099999999999</v>
      </c>
      <c r="D536" s="3">
        <v>899</v>
      </c>
      <c r="E536" s="3">
        <v>798.96</v>
      </c>
      <c r="F536" s="3">
        <v>1000</v>
      </c>
    </row>
    <row r="537" spans="1:6" x14ac:dyDescent="0.25">
      <c r="A537" s="1" t="s">
        <v>833</v>
      </c>
      <c r="B537" s="1" t="s">
        <v>788</v>
      </c>
      <c r="C537" s="3">
        <v>1000</v>
      </c>
      <c r="D537" s="3">
        <v>1000</v>
      </c>
      <c r="E537" s="3">
        <v>147.66</v>
      </c>
      <c r="F537" s="3">
        <v>1000</v>
      </c>
    </row>
    <row r="538" spans="1:6" x14ac:dyDescent="0.25">
      <c r="A538" s="1" t="s">
        <v>834</v>
      </c>
      <c r="B538" s="1" t="s">
        <v>835</v>
      </c>
      <c r="C538" s="3">
        <v>7295.07</v>
      </c>
      <c r="D538" s="3">
        <v>7500</v>
      </c>
      <c r="E538" s="3">
        <v>5616.38</v>
      </c>
      <c r="F538" s="3">
        <v>7500</v>
      </c>
    </row>
    <row r="539" spans="1:6" x14ac:dyDescent="0.25">
      <c r="A539" s="1" t="s">
        <v>836</v>
      </c>
      <c r="B539" s="1" t="s">
        <v>456</v>
      </c>
      <c r="C539" s="3">
        <v>2664</v>
      </c>
      <c r="D539" s="3">
        <v>5000</v>
      </c>
      <c r="E539" s="3">
        <v>4366.79</v>
      </c>
      <c r="F539" s="3">
        <v>5000</v>
      </c>
    </row>
    <row r="540" spans="1:6" x14ac:dyDescent="0.25">
      <c r="A540" s="1" t="s">
        <v>837</v>
      </c>
      <c r="B540" s="1" t="s">
        <v>424</v>
      </c>
      <c r="C540" s="3">
        <v>2000</v>
      </c>
      <c r="D540" s="3">
        <v>2000</v>
      </c>
      <c r="E540" s="3">
        <v>2000</v>
      </c>
      <c r="F540" s="3">
        <v>2000</v>
      </c>
    </row>
    <row r="541" spans="1:6" x14ac:dyDescent="0.25">
      <c r="A541" s="1" t="s">
        <v>838</v>
      </c>
      <c r="B541" s="1" t="s">
        <v>839</v>
      </c>
      <c r="C541" s="3">
        <v>1500</v>
      </c>
      <c r="D541" s="3">
        <v>1500</v>
      </c>
      <c r="E541" s="3">
        <v>1500</v>
      </c>
      <c r="F541" s="3">
        <v>1500</v>
      </c>
    </row>
    <row r="542" spans="1:6" x14ac:dyDescent="0.25">
      <c r="A542" s="1" t="s">
        <v>840</v>
      </c>
      <c r="B542" s="1" t="s">
        <v>841</v>
      </c>
      <c r="C542" s="3">
        <v>0</v>
      </c>
      <c r="D542" s="3">
        <v>0</v>
      </c>
      <c r="E542" s="3">
        <v>0</v>
      </c>
      <c r="F542" s="3">
        <v>0</v>
      </c>
    </row>
    <row r="543" spans="1:6" x14ac:dyDescent="0.25">
      <c r="A543" s="1" t="s">
        <v>842</v>
      </c>
      <c r="B543" s="1" t="s">
        <v>561</v>
      </c>
      <c r="C543" s="3">
        <v>3166</v>
      </c>
      <c r="D543" s="3">
        <v>3300</v>
      </c>
      <c r="E543" s="3">
        <v>1092</v>
      </c>
      <c r="F543" s="3">
        <v>3300</v>
      </c>
    </row>
    <row r="544" spans="1:6" x14ac:dyDescent="0.25">
      <c r="A544" s="1" t="s">
        <v>843</v>
      </c>
      <c r="B544" s="1" t="s">
        <v>844</v>
      </c>
      <c r="C544" s="3">
        <v>0</v>
      </c>
      <c r="D544" s="3">
        <v>0</v>
      </c>
      <c r="E544" s="3">
        <v>0</v>
      </c>
      <c r="F544" s="3">
        <v>0</v>
      </c>
    </row>
    <row r="545" spans="1:6" x14ac:dyDescent="0.25">
      <c r="A545" s="1" t="s">
        <v>845</v>
      </c>
      <c r="B545" s="1" t="s">
        <v>846</v>
      </c>
      <c r="C545" s="3">
        <v>1609.7</v>
      </c>
      <c r="D545" s="3">
        <v>7500</v>
      </c>
      <c r="E545" s="3">
        <v>2553.0500000000002</v>
      </c>
      <c r="F545" s="3">
        <v>7500</v>
      </c>
    </row>
    <row r="546" spans="1:6" x14ac:dyDescent="0.25">
      <c r="A546" s="1" t="s">
        <v>847</v>
      </c>
      <c r="B546" s="1" t="s">
        <v>848</v>
      </c>
      <c r="C546" s="3">
        <v>0</v>
      </c>
      <c r="D546" s="3">
        <v>0</v>
      </c>
      <c r="E546" s="3">
        <v>0</v>
      </c>
      <c r="F546" s="3">
        <v>0</v>
      </c>
    </row>
    <row r="547" spans="1:6" x14ac:dyDescent="0.25">
      <c r="A547" s="1" t="s">
        <v>849</v>
      </c>
      <c r="B547" s="1" t="s">
        <v>850</v>
      </c>
      <c r="C547" s="3">
        <v>0</v>
      </c>
      <c r="D547" s="3">
        <v>0</v>
      </c>
      <c r="E547" s="3">
        <v>0</v>
      </c>
      <c r="F547" s="3">
        <v>0</v>
      </c>
    </row>
    <row r="548" spans="1:6" x14ac:dyDescent="0.25">
      <c r="A548" s="1" t="s">
        <v>851</v>
      </c>
      <c r="B548" s="1" t="s">
        <v>656</v>
      </c>
      <c r="C548" s="3">
        <v>38190.6</v>
      </c>
      <c r="D548" s="3">
        <v>37000</v>
      </c>
      <c r="E548" s="3">
        <v>31534.29</v>
      </c>
      <c r="F548" s="3">
        <v>40000</v>
      </c>
    </row>
    <row r="549" spans="1:6" x14ac:dyDescent="0.25">
      <c r="A549" s="1" t="s">
        <v>852</v>
      </c>
      <c r="B549" s="1" t="s">
        <v>442</v>
      </c>
      <c r="C549" s="3">
        <v>265.58999999999997</v>
      </c>
      <c r="D549" s="3">
        <v>1000</v>
      </c>
      <c r="E549" s="3">
        <v>0</v>
      </c>
      <c r="F549" s="3">
        <v>1000</v>
      </c>
    </row>
    <row r="550" spans="1:6" x14ac:dyDescent="0.25">
      <c r="A550" s="1" t="s">
        <v>853</v>
      </c>
      <c r="B550" s="1" t="s">
        <v>492</v>
      </c>
      <c r="C550" s="3">
        <v>349.74</v>
      </c>
      <c r="D550" s="3">
        <v>1300</v>
      </c>
      <c r="E550" s="3">
        <v>1142.21</v>
      </c>
      <c r="F550" s="3">
        <v>1700</v>
      </c>
    </row>
    <row r="551" spans="1:6" x14ac:dyDescent="0.25">
      <c r="A551" s="1" t="s">
        <v>854</v>
      </c>
      <c r="B551" s="1" t="s">
        <v>523</v>
      </c>
      <c r="C551" s="3">
        <v>7974.45</v>
      </c>
      <c r="D551" s="3">
        <v>0</v>
      </c>
      <c r="E551" s="3">
        <v>0</v>
      </c>
      <c r="F551" s="3">
        <v>0</v>
      </c>
    </row>
    <row r="552" spans="1:6" x14ac:dyDescent="0.25">
      <c r="A552" s="1" t="s">
        <v>855</v>
      </c>
      <c r="B552" s="1" t="s">
        <v>856</v>
      </c>
      <c r="C552" s="3">
        <v>0</v>
      </c>
      <c r="D552" s="3">
        <v>0</v>
      </c>
      <c r="E552" s="3">
        <v>0</v>
      </c>
      <c r="F552" s="3">
        <v>0</v>
      </c>
    </row>
    <row r="553" spans="1:6" x14ac:dyDescent="0.25">
      <c r="A553" s="1" t="s">
        <v>857</v>
      </c>
      <c r="B553" s="1" t="s">
        <v>858</v>
      </c>
      <c r="C553" s="3">
        <v>0</v>
      </c>
      <c r="D553" s="3">
        <v>0</v>
      </c>
      <c r="E553" s="3">
        <v>0</v>
      </c>
      <c r="F553" s="3">
        <v>0</v>
      </c>
    </row>
    <row r="554" spans="1:6" x14ac:dyDescent="0.25">
      <c r="A554" s="1" t="s">
        <v>859</v>
      </c>
      <c r="B554" s="1" t="s">
        <v>860</v>
      </c>
      <c r="C554" s="3">
        <v>2000</v>
      </c>
      <c r="D554" s="3">
        <v>2000</v>
      </c>
      <c r="E554" s="3">
        <v>2000</v>
      </c>
      <c r="F554" s="3">
        <v>2000</v>
      </c>
    </row>
    <row r="555" spans="1:6" x14ac:dyDescent="0.25">
      <c r="A555" s="1" t="s">
        <v>861</v>
      </c>
      <c r="B555" s="1" t="s">
        <v>862</v>
      </c>
      <c r="C555" s="3">
        <v>2000</v>
      </c>
      <c r="D555" s="3">
        <v>2000</v>
      </c>
      <c r="E555" s="3">
        <v>2000</v>
      </c>
      <c r="F555" s="3">
        <v>2000</v>
      </c>
    </row>
    <row r="556" spans="1:6" x14ac:dyDescent="0.25">
      <c r="A556" s="1" t="s">
        <v>863</v>
      </c>
      <c r="B556" s="1" t="s">
        <v>864</v>
      </c>
      <c r="C556" s="3">
        <v>0</v>
      </c>
      <c r="D556" s="3">
        <v>0</v>
      </c>
      <c r="E556" s="3">
        <v>0</v>
      </c>
      <c r="F556" s="3">
        <v>0</v>
      </c>
    </row>
    <row r="557" spans="1:6" x14ac:dyDescent="0.25">
      <c r="A557" s="1" t="s">
        <v>865</v>
      </c>
      <c r="B557" s="1" t="s">
        <v>866</v>
      </c>
      <c r="C557" s="3">
        <v>174302.72</v>
      </c>
      <c r="D557" s="3">
        <v>180742</v>
      </c>
      <c r="E557" s="3">
        <v>146191.94</v>
      </c>
      <c r="F557" s="3">
        <v>186164</v>
      </c>
    </row>
    <row r="558" spans="1:6" x14ac:dyDescent="0.25">
      <c r="A558" s="1" t="s">
        <v>867</v>
      </c>
      <c r="B558" s="1" t="s">
        <v>868</v>
      </c>
      <c r="C558" s="3">
        <v>69619.009999999995</v>
      </c>
      <c r="D558" s="3">
        <v>71406</v>
      </c>
      <c r="E558" s="3">
        <v>28797.69</v>
      </c>
      <c r="F558" s="3">
        <v>74977</v>
      </c>
    </row>
    <row r="559" spans="1:6" x14ac:dyDescent="0.25">
      <c r="A559" s="1" t="s">
        <v>869</v>
      </c>
      <c r="B559" s="1" t="s">
        <v>870</v>
      </c>
      <c r="C559" s="3">
        <v>57708.74</v>
      </c>
      <c r="D559" s="3">
        <v>59815</v>
      </c>
      <c r="E559" s="3">
        <v>48613.54</v>
      </c>
      <c r="F559" s="3">
        <v>67376</v>
      </c>
    </row>
    <row r="560" spans="1:6" x14ac:dyDescent="0.25">
      <c r="A560" s="1" t="s">
        <v>871</v>
      </c>
      <c r="B560" s="1" t="s">
        <v>872</v>
      </c>
      <c r="C560" s="3">
        <v>54751.29</v>
      </c>
      <c r="D560" s="3">
        <v>59038</v>
      </c>
      <c r="E560" s="3">
        <v>45029.89</v>
      </c>
      <c r="F560" s="3">
        <v>61987</v>
      </c>
    </row>
    <row r="561" spans="1:6" x14ac:dyDescent="0.25">
      <c r="A561" s="1" t="s">
        <v>873</v>
      </c>
      <c r="B561" s="1" t="s">
        <v>874</v>
      </c>
      <c r="C561" s="3">
        <v>7091.94</v>
      </c>
      <c r="D561" s="3">
        <v>7385</v>
      </c>
      <c r="E561" s="3">
        <v>5224.18</v>
      </c>
      <c r="F561" s="3">
        <v>7088</v>
      </c>
    </row>
    <row r="562" spans="1:6" x14ac:dyDescent="0.25">
      <c r="A562" s="1" t="s">
        <v>875</v>
      </c>
      <c r="B562" s="1" t="s">
        <v>876</v>
      </c>
      <c r="C562" s="3">
        <v>33007.67</v>
      </c>
      <c r="D562" s="3">
        <v>34627</v>
      </c>
      <c r="E562" s="3">
        <v>26877.21</v>
      </c>
      <c r="F562" s="3">
        <v>39450</v>
      </c>
    </row>
    <row r="563" spans="1:6" x14ac:dyDescent="0.25">
      <c r="A563" s="1" t="s">
        <v>877</v>
      </c>
      <c r="B563" s="1" t="s">
        <v>878</v>
      </c>
      <c r="C563" s="3">
        <v>0</v>
      </c>
      <c r="D563" s="3">
        <v>0</v>
      </c>
      <c r="E563" s="3">
        <v>0</v>
      </c>
      <c r="F563" s="3">
        <v>0</v>
      </c>
    </row>
    <row r="564" spans="1:6" x14ac:dyDescent="0.25">
      <c r="A564" s="1" t="s">
        <v>879</v>
      </c>
      <c r="B564" s="1" t="s">
        <v>3670</v>
      </c>
      <c r="C564" s="3">
        <v>40701.300000000003</v>
      </c>
      <c r="D564" s="3">
        <v>43727</v>
      </c>
      <c r="E564" s="3">
        <v>33056.29</v>
      </c>
      <c r="F564" s="3">
        <v>48449</v>
      </c>
    </row>
    <row r="565" spans="1:6" x14ac:dyDescent="0.25">
      <c r="A565" s="1" t="s">
        <v>880</v>
      </c>
      <c r="B565" s="1" t="s">
        <v>3671</v>
      </c>
      <c r="C565" s="3">
        <v>41213.360000000001</v>
      </c>
      <c r="D565" s="3">
        <v>45569</v>
      </c>
      <c r="E565" s="3">
        <v>36488.39</v>
      </c>
      <c r="F565" s="3">
        <v>51010</v>
      </c>
    </row>
    <row r="566" spans="1:6" x14ac:dyDescent="0.25">
      <c r="A566" s="1" t="s">
        <v>881</v>
      </c>
      <c r="B566" s="1" t="s">
        <v>882</v>
      </c>
      <c r="C566" s="3">
        <v>20044.73</v>
      </c>
      <c r="D566" s="3">
        <v>28202</v>
      </c>
      <c r="E566" s="3">
        <v>18379.59</v>
      </c>
      <c r="F566" s="3">
        <v>30482</v>
      </c>
    </row>
    <row r="567" spans="1:6" x14ac:dyDescent="0.25">
      <c r="A567" s="1" t="s">
        <v>883</v>
      </c>
      <c r="B567" s="1" t="s">
        <v>884</v>
      </c>
      <c r="C567" s="3">
        <v>0</v>
      </c>
      <c r="D567" s="3">
        <v>0</v>
      </c>
      <c r="E567" s="3">
        <v>0</v>
      </c>
      <c r="F567" s="3">
        <v>0</v>
      </c>
    </row>
    <row r="568" spans="1:6" x14ac:dyDescent="0.25">
      <c r="A568" s="1" t="s">
        <v>885</v>
      </c>
      <c r="B568" s="1" t="s">
        <v>382</v>
      </c>
      <c r="C568" s="3">
        <v>0</v>
      </c>
      <c r="D568" s="3">
        <v>0</v>
      </c>
      <c r="E568" s="3">
        <v>0</v>
      </c>
      <c r="F568" s="3">
        <v>0</v>
      </c>
    </row>
    <row r="569" spans="1:6" x14ac:dyDescent="0.25">
      <c r="A569" s="1" t="s">
        <v>886</v>
      </c>
      <c r="B569" s="1" t="s">
        <v>384</v>
      </c>
      <c r="C569" s="3">
        <v>0</v>
      </c>
      <c r="D569" s="3">
        <v>0</v>
      </c>
      <c r="E569" s="3">
        <v>0</v>
      </c>
      <c r="F569" s="3">
        <v>0</v>
      </c>
    </row>
    <row r="570" spans="1:6" x14ac:dyDescent="0.25">
      <c r="A570" s="1" t="s">
        <v>887</v>
      </c>
      <c r="B570" s="1" t="s">
        <v>388</v>
      </c>
      <c r="C570" s="3">
        <v>0</v>
      </c>
      <c r="D570" s="3">
        <v>0</v>
      </c>
      <c r="E570" s="3">
        <v>0</v>
      </c>
      <c r="F570" s="3">
        <v>0</v>
      </c>
    </row>
    <row r="571" spans="1:6" x14ac:dyDescent="0.25">
      <c r="A571" s="1" t="s">
        <v>888</v>
      </c>
      <c r="B571" s="1" t="s">
        <v>390</v>
      </c>
      <c r="C571" s="3">
        <v>859.99</v>
      </c>
      <c r="D571" s="3">
        <v>960</v>
      </c>
      <c r="E571" s="3">
        <v>500</v>
      </c>
      <c r="F571" s="3">
        <v>838</v>
      </c>
    </row>
    <row r="572" spans="1:6" x14ac:dyDescent="0.25">
      <c r="A572" s="1" t="s">
        <v>889</v>
      </c>
      <c r="B572" s="1" t="s">
        <v>392</v>
      </c>
      <c r="C572" s="3">
        <v>1180.8599999999999</v>
      </c>
      <c r="D572" s="3">
        <v>965</v>
      </c>
      <c r="E572" s="3">
        <v>660</v>
      </c>
      <c r="F572" s="3">
        <v>1500</v>
      </c>
    </row>
    <row r="573" spans="1:6" x14ac:dyDescent="0.25">
      <c r="A573" s="1" t="s">
        <v>890</v>
      </c>
      <c r="B573" s="1" t="s">
        <v>891</v>
      </c>
      <c r="C573" s="3">
        <v>614</v>
      </c>
      <c r="D573" s="3">
        <v>2598</v>
      </c>
      <c r="E573" s="3">
        <v>542.29999999999995</v>
      </c>
      <c r="F573" s="3">
        <v>2500</v>
      </c>
    </row>
    <row r="574" spans="1:6" x14ac:dyDescent="0.25">
      <c r="A574" s="1" t="s">
        <v>892</v>
      </c>
      <c r="B574" s="1" t="s">
        <v>893</v>
      </c>
      <c r="C574" s="3">
        <v>37062.959999999999</v>
      </c>
      <c r="D574" s="3">
        <v>57333</v>
      </c>
      <c r="E574" s="3">
        <v>45248.2</v>
      </c>
      <c r="F574" s="3">
        <v>59000</v>
      </c>
    </row>
    <row r="575" spans="1:6" x14ac:dyDescent="0.25">
      <c r="A575" s="1" t="s">
        <v>894</v>
      </c>
      <c r="B575" s="1" t="s">
        <v>895</v>
      </c>
      <c r="C575" s="3">
        <v>3400</v>
      </c>
      <c r="D575" s="3">
        <v>2600</v>
      </c>
      <c r="E575" s="3">
        <v>2565</v>
      </c>
      <c r="F575" s="3">
        <v>3500</v>
      </c>
    </row>
    <row r="576" spans="1:6" x14ac:dyDescent="0.25">
      <c r="A576" s="1" t="s">
        <v>896</v>
      </c>
      <c r="B576" s="1" t="s">
        <v>3601</v>
      </c>
      <c r="C576" s="3">
        <v>0</v>
      </c>
      <c r="D576" s="3">
        <v>0</v>
      </c>
      <c r="E576" s="3">
        <v>0</v>
      </c>
      <c r="F576" s="3">
        <v>0</v>
      </c>
    </row>
    <row r="577" spans="1:6" x14ac:dyDescent="0.25">
      <c r="A577" s="1" t="s">
        <v>897</v>
      </c>
      <c r="B577" s="1" t="s">
        <v>3602</v>
      </c>
      <c r="C577" s="3">
        <v>0</v>
      </c>
      <c r="D577" s="3">
        <v>0</v>
      </c>
      <c r="E577" s="3">
        <v>0</v>
      </c>
      <c r="F577" s="3">
        <v>0</v>
      </c>
    </row>
    <row r="578" spans="1:6" x14ac:dyDescent="0.25">
      <c r="A578" s="1" t="s">
        <v>898</v>
      </c>
      <c r="B578" s="1" t="s">
        <v>899</v>
      </c>
      <c r="C578" s="3">
        <v>13950.93</v>
      </c>
      <c r="D578" s="3">
        <v>12000</v>
      </c>
      <c r="E578" s="3">
        <v>7812.34</v>
      </c>
      <c r="F578" s="3">
        <v>12000</v>
      </c>
    </row>
    <row r="579" spans="1:6" x14ac:dyDescent="0.25">
      <c r="A579" s="1" t="s">
        <v>900</v>
      </c>
      <c r="B579" s="1" t="s">
        <v>901</v>
      </c>
      <c r="C579" s="3">
        <v>0</v>
      </c>
      <c r="D579" s="3">
        <v>0</v>
      </c>
      <c r="E579" s="3">
        <v>0</v>
      </c>
      <c r="F579" s="3">
        <v>0</v>
      </c>
    </row>
    <row r="580" spans="1:6" x14ac:dyDescent="0.25">
      <c r="A580" s="1" t="s">
        <v>902</v>
      </c>
      <c r="B580" s="1" t="s">
        <v>903</v>
      </c>
      <c r="C580" s="3">
        <v>2175.5</v>
      </c>
      <c r="D580" s="3">
        <v>3000</v>
      </c>
      <c r="E580" s="3">
        <v>210.2</v>
      </c>
      <c r="F580" s="3">
        <v>2000</v>
      </c>
    </row>
    <row r="581" spans="1:6" x14ac:dyDescent="0.25">
      <c r="A581" s="1" t="s">
        <v>904</v>
      </c>
      <c r="B581" s="1" t="s">
        <v>905</v>
      </c>
      <c r="C581" s="3">
        <v>0</v>
      </c>
      <c r="D581" s="3">
        <v>0</v>
      </c>
      <c r="E581" s="3">
        <v>0</v>
      </c>
      <c r="F581" s="3">
        <v>0</v>
      </c>
    </row>
    <row r="582" spans="1:6" x14ac:dyDescent="0.25">
      <c r="A582" s="1" t="s">
        <v>906</v>
      </c>
      <c r="B582" s="1" t="s">
        <v>764</v>
      </c>
      <c r="C582" s="3">
        <v>0</v>
      </c>
      <c r="D582" s="3">
        <v>0</v>
      </c>
      <c r="E582" s="3">
        <v>0</v>
      </c>
      <c r="F582" s="3">
        <v>0</v>
      </c>
    </row>
    <row r="583" spans="1:6" x14ac:dyDescent="0.25">
      <c r="A583" s="1" t="s">
        <v>907</v>
      </c>
      <c r="B583" s="1" t="s">
        <v>908</v>
      </c>
      <c r="C583" s="3">
        <v>0</v>
      </c>
      <c r="D583" s="3">
        <v>0</v>
      </c>
      <c r="E583" s="3">
        <v>0</v>
      </c>
      <c r="F583" s="3">
        <v>0</v>
      </c>
    </row>
    <row r="584" spans="1:6" x14ac:dyDescent="0.25">
      <c r="A584" s="1" t="s">
        <v>909</v>
      </c>
      <c r="B584" s="1" t="s">
        <v>910</v>
      </c>
      <c r="C584" s="3">
        <v>0</v>
      </c>
      <c r="D584" s="3">
        <v>0</v>
      </c>
      <c r="E584" s="3">
        <v>0</v>
      </c>
      <c r="F584" s="3">
        <v>0</v>
      </c>
    </row>
    <row r="585" spans="1:6" x14ac:dyDescent="0.25">
      <c r="A585" s="1" t="s">
        <v>911</v>
      </c>
      <c r="B585" s="1" t="s">
        <v>394</v>
      </c>
      <c r="C585" s="3">
        <v>38446.61</v>
      </c>
      <c r="D585" s="3">
        <v>41041</v>
      </c>
      <c r="E585" s="3">
        <v>30105.49</v>
      </c>
      <c r="F585" s="3">
        <v>43821</v>
      </c>
    </row>
    <row r="586" spans="1:6" x14ac:dyDescent="0.25">
      <c r="A586" s="1" t="s">
        <v>912</v>
      </c>
      <c r="B586" s="1" t="s">
        <v>396</v>
      </c>
      <c r="C586" s="3">
        <v>93236.72</v>
      </c>
      <c r="D586" s="3">
        <v>107152</v>
      </c>
      <c r="E586" s="3">
        <v>84637.23</v>
      </c>
      <c r="F586" s="3">
        <v>107152</v>
      </c>
    </row>
    <row r="587" spans="1:6" x14ac:dyDescent="0.25">
      <c r="A587" s="1" t="s">
        <v>913</v>
      </c>
      <c r="B587" s="1" t="s">
        <v>398</v>
      </c>
      <c r="C587" s="3">
        <v>941.1</v>
      </c>
      <c r="D587" s="3">
        <v>949</v>
      </c>
      <c r="E587" s="3">
        <v>752.99</v>
      </c>
      <c r="F587" s="3">
        <v>949</v>
      </c>
    </row>
    <row r="588" spans="1:6" x14ac:dyDescent="0.25">
      <c r="A588" s="1" t="s">
        <v>914</v>
      </c>
      <c r="B588" s="1" t="s">
        <v>400</v>
      </c>
      <c r="C588" s="3">
        <v>3051.78</v>
      </c>
      <c r="D588" s="3">
        <v>4289</v>
      </c>
      <c r="E588" s="3">
        <v>2406.2399999999998</v>
      </c>
      <c r="F588" s="3">
        <v>4670</v>
      </c>
    </row>
    <row r="589" spans="1:6" x14ac:dyDescent="0.25">
      <c r="A589" s="1" t="s">
        <v>915</v>
      </c>
      <c r="B589" s="1" t="s">
        <v>402</v>
      </c>
      <c r="C589" s="3">
        <v>4350.55</v>
      </c>
      <c r="D589" s="3">
        <v>4798</v>
      </c>
      <c r="E589" s="3">
        <v>3286.42</v>
      </c>
      <c r="F589" s="3">
        <v>3713</v>
      </c>
    </row>
    <row r="590" spans="1:6" x14ac:dyDescent="0.25">
      <c r="A590" s="1" t="s">
        <v>916</v>
      </c>
      <c r="B590" s="1" t="s">
        <v>404</v>
      </c>
      <c r="C590" s="3">
        <v>903.9</v>
      </c>
      <c r="D590" s="3">
        <v>881</v>
      </c>
      <c r="E590" s="3">
        <v>666.1</v>
      </c>
      <c r="F590" s="3">
        <v>843</v>
      </c>
    </row>
    <row r="591" spans="1:6" x14ac:dyDescent="0.25">
      <c r="A591" s="1" t="s">
        <v>917</v>
      </c>
      <c r="B591" s="1" t="s">
        <v>406</v>
      </c>
      <c r="C591" s="3">
        <v>64877.1</v>
      </c>
      <c r="D591" s="3">
        <v>71196</v>
      </c>
      <c r="E591" s="3">
        <v>47734.31</v>
      </c>
      <c r="F591" s="3">
        <v>77382</v>
      </c>
    </row>
    <row r="592" spans="1:6" x14ac:dyDescent="0.25">
      <c r="A592" s="1" t="s">
        <v>918</v>
      </c>
      <c r="B592" s="1" t="s">
        <v>408</v>
      </c>
      <c r="C592" s="3">
        <v>1985.11</v>
      </c>
      <c r="D592" s="3">
        <v>2129</v>
      </c>
      <c r="E592" s="3">
        <v>1520.45</v>
      </c>
      <c r="F592" s="3">
        <v>2315</v>
      </c>
    </row>
    <row r="593" spans="1:6" x14ac:dyDescent="0.25">
      <c r="A593" s="1" t="s">
        <v>919</v>
      </c>
      <c r="B593" s="1" t="s">
        <v>410</v>
      </c>
      <c r="C593" s="3">
        <v>2619.9699999999998</v>
      </c>
      <c r="D593" s="3">
        <v>1230</v>
      </c>
      <c r="E593" s="3">
        <v>1627.32</v>
      </c>
      <c r="F593" s="3">
        <v>2023</v>
      </c>
    </row>
    <row r="594" spans="1:6" x14ac:dyDescent="0.25">
      <c r="A594" s="1" t="s">
        <v>920</v>
      </c>
      <c r="B594" s="1" t="s">
        <v>412</v>
      </c>
      <c r="C594" s="3">
        <v>111</v>
      </c>
      <c r="D594" s="3">
        <v>143</v>
      </c>
      <c r="E594" s="3">
        <v>143</v>
      </c>
      <c r="F594" s="3">
        <v>0</v>
      </c>
    </row>
    <row r="595" spans="1:6" x14ac:dyDescent="0.25">
      <c r="A595" s="1" t="s">
        <v>921</v>
      </c>
      <c r="B595" s="1" t="s">
        <v>414</v>
      </c>
      <c r="C595" s="3">
        <v>10259.23</v>
      </c>
      <c r="D595" s="3">
        <v>10448</v>
      </c>
      <c r="E595" s="3">
        <v>8252.2000000000007</v>
      </c>
      <c r="F595" s="3">
        <v>10448</v>
      </c>
    </row>
    <row r="596" spans="1:6" x14ac:dyDescent="0.25">
      <c r="A596" s="1" t="s">
        <v>922</v>
      </c>
      <c r="B596" s="1" t="s">
        <v>416</v>
      </c>
      <c r="C596" s="3">
        <v>6237.87</v>
      </c>
      <c r="D596" s="3">
        <v>9997</v>
      </c>
      <c r="E596" s="3">
        <v>5594.89</v>
      </c>
      <c r="F596" s="3">
        <v>10000</v>
      </c>
    </row>
    <row r="597" spans="1:6" x14ac:dyDescent="0.25">
      <c r="A597" s="1" t="s">
        <v>923</v>
      </c>
      <c r="B597" s="1" t="s">
        <v>844</v>
      </c>
      <c r="C597" s="3">
        <v>0</v>
      </c>
      <c r="D597" s="3">
        <v>0</v>
      </c>
      <c r="E597" s="3">
        <v>0</v>
      </c>
      <c r="F597" s="3">
        <v>0</v>
      </c>
    </row>
    <row r="598" spans="1:6" x14ac:dyDescent="0.25">
      <c r="A598" s="1" t="s">
        <v>924</v>
      </c>
      <c r="B598" s="1" t="s">
        <v>925</v>
      </c>
      <c r="C598" s="3">
        <v>0</v>
      </c>
      <c r="D598" s="3">
        <v>0</v>
      </c>
      <c r="E598" s="3">
        <v>0</v>
      </c>
      <c r="F598" s="3">
        <v>0</v>
      </c>
    </row>
    <row r="599" spans="1:6" x14ac:dyDescent="0.25">
      <c r="A599" s="1" t="s">
        <v>926</v>
      </c>
      <c r="B599" s="1" t="s">
        <v>426</v>
      </c>
      <c r="C599" s="3">
        <v>2006.16</v>
      </c>
      <c r="D599" s="3">
        <v>1500</v>
      </c>
      <c r="E599" s="3">
        <v>921</v>
      </c>
      <c r="F599" s="3">
        <v>1500</v>
      </c>
    </row>
    <row r="600" spans="1:6" x14ac:dyDescent="0.25">
      <c r="A600" s="1" t="s">
        <v>927</v>
      </c>
      <c r="B600" s="1" t="s">
        <v>928</v>
      </c>
      <c r="C600" s="3">
        <v>0</v>
      </c>
      <c r="D600" s="3">
        <v>400</v>
      </c>
      <c r="E600" s="3">
        <v>0</v>
      </c>
      <c r="F600" s="3">
        <v>400</v>
      </c>
    </row>
    <row r="601" spans="1:6" x14ac:dyDescent="0.25">
      <c r="A601" s="1" t="s">
        <v>929</v>
      </c>
      <c r="B601" s="1" t="s">
        <v>930</v>
      </c>
      <c r="C601" s="3">
        <v>3922.59</v>
      </c>
      <c r="D601" s="3">
        <v>1500</v>
      </c>
      <c r="E601" s="3">
        <v>1084.76</v>
      </c>
      <c r="F601" s="3">
        <v>1500</v>
      </c>
    </row>
    <row r="602" spans="1:6" x14ac:dyDescent="0.25">
      <c r="A602" s="1" t="s">
        <v>931</v>
      </c>
      <c r="B602" s="1" t="s">
        <v>932</v>
      </c>
      <c r="C602" s="3">
        <v>0</v>
      </c>
      <c r="D602" s="3">
        <v>0</v>
      </c>
      <c r="E602" s="3">
        <v>0</v>
      </c>
      <c r="F602" s="3">
        <v>0</v>
      </c>
    </row>
    <row r="603" spans="1:6" x14ac:dyDescent="0.25">
      <c r="A603" s="1" t="s">
        <v>933</v>
      </c>
      <c r="B603" s="1" t="s">
        <v>934</v>
      </c>
      <c r="C603" s="3">
        <v>6242.6</v>
      </c>
      <c r="D603" s="3">
        <v>5000</v>
      </c>
      <c r="E603" s="3">
        <v>6967.45</v>
      </c>
      <c r="F603" s="3">
        <v>8000</v>
      </c>
    </row>
    <row r="604" spans="1:6" x14ac:dyDescent="0.25">
      <c r="A604" s="1" t="s">
        <v>935</v>
      </c>
      <c r="B604" s="1" t="s">
        <v>936</v>
      </c>
      <c r="C604" s="3">
        <v>960</v>
      </c>
      <c r="D604" s="3">
        <v>0</v>
      </c>
      <c r="E604" s="3">
        <v>0</v>
      </c>
      <c r="F604" s="3">
        <v>0</v>
      </c>
    </row>
    <row r="605" spans="1:6" x14ac:dyDescent="0.25">
      <c r="A605" s="1" t="s">
        <v>937</v>
      </c>
      <c r="B605" s="1" t="s">
        <v>938</v>
      </c>
      <c r="C605" s="3">
        <v>489.32</v>
      </c>
      <c r="D605" s="3">
        <v>500</v>
      </c>
      <c r="E605" s="3">
        <v>396.7</v>
      </c>
      <c r="F605" s="3">
        <v>500</v>
      </c>
    </row>
    <row r="606" spans="1:6" x14ac:dyDescent="0.25">
      <c r="A606" s="1" t="s">
        <v>939</v>
      </c>
      <c r="B606" s="1" t="s">
        <v>940</v>
      </c>
      <c r="C606" s="3">
        <v>4183.75</v>
      </c>
      <c r="D606" s="3">
        <v>4500</v>
      </c>
      <c r="E606" s="3">
        <v>4532.75</v>
      </c>
      <c r="F606" s="3">
        <v>5500</v>
      </c>
    </row>
    <row r="607" spans="1:6" x14ac:dyDescent="0.25">
      <c r="A607" s="1" t="s">
        <v>941</v>
      </c>
      <c r="B607" s="1" t="s">
        <v>942</v>
      </c>
      <c r="C607" s="3">
        <v>0</v>
      </c>
      <c r="D607" s="3">
        <v>0</v>
      </c>
      <c r="E607" s="3">
        <v>0</v>
      </c>
      <c r="F607" s="3">
        <v>0</v>
      </c>
    </row>
    <row r="608" spans="1:6" x14ac:dyDescent="0.25">
      <c r="A608" s="1" t="s">
        <v>943</v>
      </c>
      <c r="B608" s="1" t="s">
        <v>430</v>
      </c>
      <c r="C608" s="3">
        <v>0</v>
      </c>
      <c r="D608" s="3">
        <v>0</v>
      </c>
      <c r="E608" s="3">
        <v>0</v>
      </c>
      <c r="F608" s="3">
        <v>0</v>
      </c>
    </row>
    <row r="609" spans="1:6" x14ac:dyDescent="0.25">
      <c r="A609" s="1" t="s">
        <v>944</v>
      </c>
      <c r="B609" s="1" t="s">
        <v>432</v>
      </c>
      <c r="C609" s="3">
        <v>0</v>
      </c>
      <c r="D609" s="3">
        <v>0</v>
      </c>
      <c r="E609" s="3">
        <v>0</v>
      </c>
      <c r="F609" s="3">
        <v>0</v>
      </c>
    </row>
    <row r="610" spans="1:6" x14ac:dyDescent="0.25">
      <c r="A610" s="1" t="s">
        <v>945</v>
      </c>
      <c r="B610" s="1" t="s">
        <v>436</v>
      </c>
      <c r="C610" s="3">
        <v>0</v>
      </c>
      <c r="D610" s="3">
        <v>0</v>
      </c>
      <c r="E610" s="3">
        <v>0</v>
      </c>
      <c r="F610" s="3">
        <v>0</v>
      </c>
    </row>
    <row r="611" spans="1:6" x14ac:dyDescent="0.25">
      <c r="A611" s="1" t="s">
        <v>946</v>
      </c>
      <c r="B611" s="1" t="s">
        <v>438</v>
      </c>
      <c r="C611" s="3">
        <v>2259.7199999999998</v>
      </c>
      <c r="D611" s="3">
        <v>1972</v>
      </c>
      <c r="E611" s="3">
        <v>1102.42</v>
      </c>
      <c r="F611" s="3">
        <v>2500</v>
      </c>
    </row>
    <row r="612" spans="1:6" x14ac:dyDescent="0.25">
      <c r="A612" s="1" t="s">
        <v>947</v>
      </c>
      <c r="B612" s="1" t="s">
        <v>846</v>
      </c>
      <c r="C612" s="3">
        <v>4637.24</v>
      </c>
      <c r="D612" s="3">
        <v>7000</v>
      </c>
      <c r="E612" s="3">
        <v>1178.5</v>
      </c>
      <c r="F612" s="3">
        <v>5000</v>
      </c>
    </row>
    <row r="613" spans="1:6" x14ac:dyDescent="0.25">
      <c r="A613" s="1" t="s">
        <v>948</v>
      </c>
      <c r="B613" s="1" t="s">
        <v>739</v>
      </c>
      <c r="C613" s="3">
        <v>0</v>
      </c>
      <c r="D613" s="3">
        <v>0</v>
      </c>
      <c r="E613" s="3">
        <v>0</v>
      </c>
      <c r="F613" s="3">
        <v>0</v>
      </c>
    </row>
    <row r="614" spans="1:6" x14ac:dyDescent="0.25">
      <c r="A614" s="1" t="s">
        <v>949</v>
      </c>
      <c r="B614" s="1" t="s">
        <v>440</v>
      </c>
      <c r="C614" s="3">
        <v>0</v>
      </c>
      <c r="D614" s="3">
        <v>290</v>
      </c>
      <c r="E614" s="3">
        <v>286.75</v>
      </c>
      <c r="F614" s="3">
        <v>300</v>
      </c>
    </row>
    <row r="615" spans="1:6" x14ac:dyDescent="0.25">
      <c r="A615" s="1" t="s">
        <v>950</v>
      </c>
      <c r="B615" s="1" t="s">
        <v>442</v>
      </c>
      <c r="C615" s="3">
        <v>0</v>
      </c>
      <c r="D615" s="3">
        <v>500</v>
      </c>
      <c r="E615" s="3">
        <v>0</v>
      </c>
      <c r="F615" s="3">
        <v>500</v>
      </c>
    </row>
    <row r="616" spans="1:6" x14ac:dyDescent="0.25">
      <c r="A616" s="1" t="s">
        <v>951</v>
      </c>
      <c r="B616" s="1" t="s">
        <v>492</v>
      </c>
      <c r="C616" s="3">
        <v>7261.04</v>
      </c>
      <c r="D616" s="3">
        <v>6120</v>
      </c>
      <c r="E616" s="3">
        <v>5169</v>
      </c>
      <c r="F616" s="3">
        <v>3500</v>
      </c>
    </row>
    <row r="617" spans="1:6" x14ac:dyDescent="0.25">
      <c r="A617" s="1" t="s">
        <v>952</v>
      </c>
      <c r="B617" s="1" t="s">
        <v>953</v>
      </c>
      <c r="C617" s="3">
        <v>23187</v>
      </c>
      <c r="D617" s="3">
        <v>27690</v>
      </c>
      <c r="E617" s="3">
        <v>27689.040000000001</v>
      </c>
      <c r="F617" s="3">
        <v>27827</v>
      </c>
    </row>
    <row r="618" spans="1:6" x14ac:dyDescent="0.25">
      <c r="A618" s="1" t="s">
        <v>954</v>
      </c>
      <c r="B618" s="1" t="s">
        <v>814</v>
      </c>
      <c r="C618" s="3">
        <v>0</v>
      </c>
      <c r="D618" s="3">
        <v>0</v>
      </c>
      <c r="E618" s="3">
        <v>0</v>
      </c>
      <c r="F618" s="3">
        <v>0</v>
      </c>
    </row>
    <row r="619" spans="1:6" x14ac:dyDescent="0.25">
      <c r="A619" s="1" t="s">
        <v>955</v>
      </c>
      <c r="B619" s="1" t="s">
        <v>572</v>
      </c>
      <c r="C619" s="3">
        <v>541.79999999999995</v>
      </c>
      <c r="D619" s="3">
        <v>550</v>
      </c>
      <c r="E619" s="3">
        <v>406.35</v>
      </c>
      <c r="F619" s="3">
        <v>550</v>
      </c>
    </row>
    <row r="620" spans="1:6" x14ac:dyDescent="0.25">
      <c r="A620" s="1" t="s">
        <v>956</v>
      </c>
      <c r="B620" s="1" t="s">
        <v>957</v>
      </c>
      <c r="C620" s="3">
        <v>0</v>
      </c>
      <c r="D620" s="3">
        <v>0</v>
      </c>
      <c r="E620" s="3">
        <v>0</v>
      </c>
      <c r="F620" s="3">
        <v>0</v>
      </c>
    </row>
    <row r="621" spans="1:6" x14ac:dyDescent="0.25">
      <c r="A621" s="1" t="s">
        <v>958</v>
      </c>
      <c r="B621" s="1" t="s">
        <v>959</v>
      </c>
      <c r="C621" s="3">
        <v>394.97</v>
      </c>
      <c r="D621" s="3">
        <v>500</v>
      </c>
      <c r="E621" s="3">
        <v>396.8</v>
      </c>
      <c r="F621" s="3">
        <v>500</v>
      </c>
    </row>
    <row r="622" spans="1:6" x14ac:dyDescent="0.25">
      <c r="A622" s="1" t="s">
        <v>960</v>
      </c>
      <c r="B622" s="1" t="s">
        <v>444</v>
      </c>
      <c r="C622" s="3">
        <v>0</v>
      </c>
      <c r="D622" s="3">
        <v>0</v>
      </c>
      <c r="E622" s="3">
        <v>0</v>
      </c>
      <c r="F622" s="3">
        <v>0</v>
      </c>
    </row>
    <row r="623" spans="1:6" x14ac:dyDescent="0.25">
      <c r="A623" s="1" t="s">
        <v>961</v>
      </c>
      <c r="B623" s="1" t="s">
        <v>962</v>
      </c>
      <c r="C623" s="3">
        <v>15803.24</v>
      </c>
      <c r="D623" s="3">
        <v>20000</v>
      </c>
      <c r="E623" s="3">
        <v>14779.18</v>
      </c>
      <c r="F623" s="3">
        <v>17000</v>
      </c>
    </row>
    <row r="624" spans="1:6" x14ac:dyDescent="0.25">
      <c r="A624" s="1" t="s">
        <v>963</v>
      </c>
      <c r="B624" s="1" t="s">
        <v>964</v>
      </c>
      <c r="C624" s="3">
        <v>55000</v>
      </c>
      <c r="D624" s="3">
        <v>100000</v>
      </c>
      <c r="E624" s="3">
        <v>0</v>
      </c>
      <c r="F624" s="3">
        <v>100000</v>
      </c>
    </row>
    <row r="625" spans="1:6" x14ac:dyDescent="0.25">
      <c r="A625" s="1" t="s">
        <v>965</v>
      </c>
      <c r="B625" s="1" t="s">
        <v>416</v>
      </c>
      <c r="C625" s="3">
        <v>271.42</v>
      </c>
      <c r="D625" s="3">
        <v>300</v>
      </c>
      <c r="E625" s="3">
        <v>19.96</v>
      </c>
      <c r="F625" s="3">
        <v>250</v>
      </c>
    </row>
    <row r="626" spans="1:6" x14ac:dyDescent="0.25">
      <c r="A626" s="1" t="s">
        <v>966</v>
      </c>
      <c r="B626" s="1" t="s">
        <v>925</v>
      </c>
      <c r="C626" s="3">
        <v>0</v>
      </c>
      <c r="D626" s="3">
        <v>0</v>
      </c>
      <c r="E626" s="3">
        <v>0</v>
      </c>
      <c r="F626" s="3">
        <v>0</v>
      </c>
    </row>
    <row r="627" spans="1:6" x14ac:dyDescent="0.25">
      <c r="A627" s="1" t="s">
        <v>967</v>
      </c>
      <c r="B627" s="1" t="s">
        <v>656</v>
      </c>
      <c r="C627" s="3">
        <v>0</v>
      </c>
      <c r="D627" s="3">
        <v>0</v>
      </c>
      <c r="E627" s="3">
        <v>0</v>
      </c>
      <c r="F627" s="3">
        <v>0</v>
      </c>
    </row>
    <row r="628" spans="1:6" x14ac:dyDescent="0.25">
      <c r="A628" s="1" t="s">
        <v>968</v>
      </c>
      <c r="B628" s="1" t="s">
        <v>430</v>
      </c>
      <c r="C628" s="3">
        <v>0</v>
      </c>
      <c r="D628" s="3">
        <v>0</v>
      </c>
      <c r="E628" s="3">
        <v>0</v>
      </c>
      <c r="F628" s="3">
        <v>0</v>
      </c>
    </row>
    <row r="629" spans="1:6" x14ac:dyDescent="0.25">
      <c r="A629" s="1" t="s">
        <v>969</v>
      </c>
      <c r="B629" s="1" t="s">
        <v>432</v>
      </c>
      <c r="C629" s="3">
        <v>0</v>
      </c>
      <c r="D629" s="3">
        <v>0</v>
      </c>
      <c r="E629" s="3">
        <v>0</v>
      </c>
      <c r="F629" s="3">
        <v>0</v>
      </c>
    </row>
    <row r="630" spans="1:6" x14ac:dyDescent="0.25">
      <c r="A630" s="1" t="s">
        <v>970</v>
      </c>
      <c r="B630" s="1" t="s">
        <v>438</v>
      </c>
      <c r="C630" s="3">
        <v>0</v>
      </c>
      <c r="D630" s="3">
        <v>0</v>
      </c>
      <c r="E630" s="3">
        <v>0</v>
      </c>
      <c r="F630" s="3">
        <v>0</v>
      </c>
    </row>
    <row r="631" spans="1:6" x14ac:dyDescent="0.25">
      <c r="A631" s="1" t="s">
        <v>971</v>
      </c>
      <c r="B631" s="1" t="s">
        <v>442</v>
      </c>
      <c r="C631" s="3">
        <v>0</v>
      </c>
      <c r="D631" s="3">
        <v>0</v>
      </c>
      <c r="E631" s="3">
        <v>0</v>
      </c>
      <c r="F631" s="3">
        <v>0</v>
      </c>
    </row>
    <row r="632" spans="1:6" x14ac:dyDescent="0.25">
      <c r="A632" s="1" t="s">
        <v>972</v>
      </c>
      <c r="B632" s="1" t="s">
        <v>374</v>
      </c>
      <c r="C632" s="3">
        <v>10893</v>
      </c>
      <c r="D632" s="3">
        <v>0</v>
      </c>
      <c r="E632" s="3">
        <v>0</v>
      </c>
      <c r="F632" s="3">
        <v>0</v>
      </c>
    </row>
    <row r="633" spans="1:6" x14ac:dyDescent="0.25">
      <c r="A633" s="1" t="s">
        <v>973</v>
      </c>
      <c r="B633" s="1" t="s">
        <v>394</v>
      </c>
      <c r="C633" s="3">
        <v>833.32</v>
      </c>
      <c r="D633" s="3">
        <v>800</v>
      </c>
      <c r="E633" s="3">
        <v>0</v>
      </c>
      <c r="F633" s="3">
        <v>0</v>
      </c>
    </row>
    <row r="634" spans="1:6" x14ac:dyDescent="0.25">
      <c r="A634" s="1" t="s">
        <v>974</v>
      </c>
      <c r="B634" s="1" t="s">
        <v>408</v>
      </c>
      <c r="C634" s="3">
        <v>65.400000000000006</v>
      </c>
      <c r="D634" s="3">
        <v>0</v>
      </c>
      <c r="E634" s="3">
        <v>0</v>
      </c>
      <c r="F634" s="3">
        <v>0</v>
      </c>
    </row>
    <row r="635" spans="1:6" x14ac:dyDescent="0.25">
      <c r="A635" s="1" t="s">
        <v>975</v>
      </c>
      <c r="B635" s="1" t="s">
        <v>410</v>
      </c>
      <c r="C635" s="3">
        <v>283.2</v>
      </c>
      <c r="D635" s="3">
        <v>0</v>
      </c>
      <c r="E635" s="3">
        <v>0</v>
      </c>
      <c r="F635" s="3">
        <v>0</v>
      </c>
    </row>
    <row r="636" spans="1:6" x14ac:dyDescent="0.25">
      <c r="A636" s="1" t="s">
        <v>976</v>
      </c>
      <c r="B636" s="1" t="s">
        <v>977</v>
      </c>
      <c r="C636" s="3">
        <v>105359.83</v>
      </c>
      <c r="D636" s="3">
        <v>116924</v>
      </c>
      <c r="E636" s="3">
        <v>54924.86</v>
      </c>
      <c r="F636" s="3">
        <v>122770</v>
      </c>
    </row>
    <row r="637" spans="1:6" x14ac:dyDescent="0.25">
      <c r="A637" s="1" t="s">
        <v>978</v>
      </c>
      <c r="B637" s="1" t="s">
        <v>979</v>
      </c>
      <c r="C637" s="3">
        <v>45674.239999999998</v>
      </c>
      <c r="D637" s="3">
        <v>48864</v>
      </c>
      <c r="E637" s="3">
        <v>50664.37</v>
      </c>
      <c r="F637" s="3">
        <v>52892</v>
      </c>
    </row>
    <row r="638" spans="1:6" x14ac:dyDescent="0.25">
      <c r="A638" s="1" t="s">
        <v>980</v>
      </c>
      <c r="B638" s="1" t="s">
        <v>981</v>
      </c>
      <c r="C638" s="3">
        <v>2238.13</v>
      </c>
      <c r="D638" s="3">
        <v>0</v>
      </c>
      <c r="E638" s="3">
        <v>0</v>
      </c>
      <c r="F638" s="3">
        <v>0</v>
      </c>
    </row>
    <row r="639" spans="1:6" x14ac:dyDescent="0.25">
      <c r="A639" s="1" t="s">
        <v>982</v>
      </c>
      <c r="B639" s="1" t="s">
        <v>983</v>
      </c>
      <c r="C639" s="3">
        <v>0</v>
      </c>
      <c r="D639" s="3">
        <v>0</v>
      </c>
      <c r="E639" s="3">
        <v>0</v>
      </c>
      <c r="F639" s="3">
        <v>0</v>
      </c>
    </row>
    <row r="640" spans="1:6" x14ac:dyDescent="0.25">
      <c r="A640" s="1" t="s">
        <v>984</v>
      </c>
      <c r="B640" s="1" t="s">
        <v>985</v>
      </c>
      <c r="C640" s="3">
        <v>59179.19</v>
      </c>
      <c r="D640" s="3">
        <v>55282</v>
      </c>
      <c r="E640" s="3">
        <v>225.84</v>
      </c>
      <c r="F640" s="3">
        <v>83416</v>
      </c>
    </row>
    <row r="641" spans="1:6" x14ac:dyDescent="0.25">
      <c r="A641" s="1" t="s">
        <v>986</v>
      </c>
      <c r="B641" s="1" t="s">
        <v>987</v>
      </c>
      <c r="C641" s="3">
        <v>0</v>
      </c>
      <c r="D641" s="3">
        <v>0</v>
      </c>
      <c r="E641" s="3">
        <v>0</v>
      </c>
      <c r="F641" s="3">
        <v>0</v>
      </c>
    </row>
    <row r="642" spans="1:6" x14ac:dyDescent="0.25">
      <c r="A642" s="1" t="s">
        <v>988</v>
      </c>
      <c r="B642" s="1" t="s">
        <v>3603</v>
      </c>
      <c r="C642" s="3">
        <v>0</v>
      </c>
      <c r="D642" s="3">
        <v>0</v>
      </c>
      <c r="E642" s="3">
        <v>0</v>
      </c>
      <c r="F642" s="3">
        <v>0</v>
      </c>
    </row>
    <row r="643" spans="1:6" x14ac:dyDescent="0.25">
      <c r="A643" s="1" t="s">
        <v>989</v>
      </c>
      <c r="B643" s="1" t="s">
        <v>990</v>
      </c>
      <c r="C643" s="3">
        <v>0</v>
      </c>
      <c r="D643" s="3">
        <v>0</v>
      </c>
      <c r="E643" s="3">
        <v>0</v>
      </c>
      <c r="F643" s="3">
        <v>0</v>
      </c>
    </row>
    <row r="644" spans="1:6" x14ac:dyDescent="0.25">
      <c r="A644" s="1" t="s">
        <v>991</v>
      </c>
      <c r="B644" s="1" t="s">
        <v>384</v>
      </c>
      <c r="C644" s="3">
        <v>0</v>
      </c>
      <c r="D644" s="3">
        <v>0</v>
      </c>
      <c r="E644" s="3">
        <v>0</v>
      </c>
      <c r="F644" s="3">
        <v>0</v>
      </c>
    </row>
    <row r="645" spans="1:6" x14ac:dyDescent="0.25">
      <c r="A645" s="1" t="s">
        <v>992</v>
      </c>
      <c r="B645" s="1" t="s">
        <v>388</v>
      </c>
      <c r="C645" s="3">
        <v>0</v>
      </c>
      <c r="D645" s="3">
        <v>0</v>
      </c>
      <c r="E645" s="3">
        <v>666</v>
      </c>
      <c r="F645" s="3">
        <v>0</v>
      </c>
    </row>
    <row r="646" spans="1:6" x14ac:dyDescent="0.25">
      <c r="A646" s="1" t="s">
        <v>993</v>
      </c>
      <c r="B646" s="1" t="s">
        <v>390</v>
      </c>
      <c r="C646" s="3">
        <v>850</v>
      </c>
      <c r="D646" s="3">
        <v>400</v>
      </c>
      <c r="E646" s="3">
        <v>0</v>
      </c>
      <c r="F646" s="3">
        <v>0</v>
      </c>
    </row>
    <row r="647" spans="1:6" x14ac:dyDescent="0.25">
      <c r="A647" s="1" t="s">
        <v>994</v>
      </c>
      <c r="B647" s="1" t="s">
        <v>3602</v>
      </c>
      <c r="C647" s="3">
        <v>0</v>
      </c>
      <c r="D647" s="3">
        <v>0</v>
      </c>
      <c r="E647" s="3">
        <v>0</v>
      </c>
      <c r="F647" s="3">
        <v>0</v>
      </c>
    </row>
    <row r="648" spans="1:6" x14ac:dyDescent="0.25">
      <c r="A648" s="1" t="s">
        <v>995</v>
      </c>
      <c r="B648" s="1" t="s">
        <v>394</v>
      </c>
      <c r="C648" s="3">
        <v>16208.58</v>
      </c>
      <c r="D648" s="3">
        <v>16943</v>
      </c>
      <c r="E648" s="3">
        <v>8113.81</v>
      </c>
      <c r="F648" s="3">
        <v>19851</v>
      </c>
    </row>
    <row r="649" spans="1:6" x14ac:dyDescent="0.25">
      <c r="A649" s="1" t="s">
        <v>996</v>
      </c>
      <c r="B649" s="1" t="s">
        <v>396</v>
      </c>
      <c r="C649" s="3">
        <v>42000.12</v>
      </c>
      <c r="D649" s="3">
        <v>48000</v>
      </c>
      <c r="E649" s="3">
        <v>19999.95</v>
      </c>
      <c r="F649" s="3">
        <v>48000</v>
      </c>
    </row>
    <row r="650" spans="1:6" x14ac:dyDescent="0.25">
      <c r="A650" s="1" t="s">
        <v>997</v>
      </c>
      <c r="B650" s="1" t="s">
        <v>398</v>
      </c>
      <c r="C650" s="3">
        <v>424.8</v>
      </c>
      <c r="D650" s="3">
        <v>425</v>
      </c>
      <c r="E650" s="3">
        <v>179</v>
      </c>
      <c r="F650" s="3">
        <v>425</v>
      </c>
    </row>
    <row r="651" spans="1:6" x14ac:dyDescent="0.25">
      <c r="A651" s="1" t="s">
        <v>998</v>
      </c>
      <c r="B651" s="1" t="s">
        <v>400</v>
      </c>
      <c r="C651" s="3">
        <v>546.48</v>
      </c>
      <c r="D651" s="3">
        <v>1277</v>
      </c>
      <c r="E651" s="3">
        <v>637.55999999999995</v>
      </c>
      <c r="F651" s="3">
        <v>1672</v>
      </c>
    </row>
    <row r="652" spans="1:6" x14ac:dyDescent="0.25">
      <c r="A652" s="1" t="s">
        <v>999</v>
      </c>
      <c r="B652" s="1" t="s">
        <v>402</v>
      </c>
      <c r="C652" s="3">
        <v>1567.53</v>
      </c>
      <c r="D652" s="3">
        <v>1708</v>
      </c>
      <c r="E652" s="3">
        <v>374.4</v>
      </c>
      <c r="F652" s="3">
        <v>1408</v>
      </c>
    </row>
    <row r="653" spans="1:6" x14ac:dyDescent="0.25">
      <c r="A653" s="1" t="s">
        <v>1000</v>
      </c>
      <c r="B653" s="1" t="s">
        <v>404</v>
      </c>
      <c r="C653" s="3">
        <v>345.49</v>
      </c>
      <c r="D653" s="3">
        <v>363</v>
      </c>
      <c r="E653" s="3">
        <v>92.7</v>
      </c>
      <c r="F653" s="3">
        <v>323</v>
      </c>
    </row>
    <row r="654" spans="1:6" x14ac:dyDescent="0.25">
      <c r="A654" s="1" t="s">
        <v>1001</v>
      </c>
      <c r="B654" s="1" t="s">
        <v>406</v>
      </c>
      <c r="C654" s="3">
        <v>42202.64</v>
      </c>
      <c r="D654" s="3">
        <v>44294</v>
      </c>
      <c r="E654" s="3">
        <v>16879.54</v>
      </c>
      <c r="F654" s="3">
        <v>51896</v>
      </c>
    </row>
    <row r="655" spans="1:6" x14ac:dyDescent="0.25">
      <c r="A655" s="1" t="s">
        <v>1002</v>
      </c>
      <c r="B655" s="1" t="s">
        <v>408</v>
      </c>
      <c r="C655" s="3">
        <v>644.88</v>
      </c>
      <c r="D655" s="3">
        <v>625</v>
      </c>
      <c r="E655" s="3">
        <v>305.33999999999997</v>
      </c>
      <c r="F655" s="3">
        <v>818</v>
      </c>
    </row>
    <row r="656" spans="1:6" x14ac:dyDescent="0.25">
      <c r="A656" s="1" t="s">
        <v>1003</v>
      </c>
      <c r="B656" s="1" t="s">
        <v>410</v>
      </c>
      <c r="C656" s="3">
        <v>995.8</v>
      </c>
      <c r="D656" s="3">
        <v>851</v>
      </c>
      <c r="E656" s="3">
        <v>417.86</v>
      </c>
      <c r="F656" s="3">
        <v>995</v>
      </c>
    </row>
    <row r="657" spans="1:6" x14ac:dyDescent="0.25">
      <c r="A657" s="1" t="s">
        <v>1004</v>
      </c>
      <c r="B657" s="1" t="s">
        <v>412</v>
      </c>
      <c r="C657" s="3">
        <v>0</v>
      </c>
      <c r="D657" s="3">
        <v>140</v>
      </c>
      <c r="E657" s="3">
        <v>0</v>
      </c>
      <c r="F657" s="3">
        <v>0</v>
      </c>
    </row>
    <row r="658" spans="1:6" x14ac:dyDescent="0.25">
      <c r="A658" s="1" t="s">
        <v>1005</v>
      </c>
      <c r="B658" s="1" t="s">
        <v>414</v>
      </c>
      <c r="C658" s="3">
        <v>4680</v>
      </c>
      <c r="D658" s="3">
        <v>4680</v>
      </c>
      <c r="E658" s="3">
        <v>1950</v>
      </c>
      <c r="F658" s="3">
        <v>4680</v>
      </c>
    </row>
    <row r="659" spans="1:6" x14ac:dyDescent="0.25">
      <c r="A659" s="1" t="s">
        <v>1006</v>
      </c>
      <c r="B659" s="1" t="s">
        <v>416</v>
      </c>
      <c r="C659" s="3">
        <v>2278.77</v>
      </c>
      <c r="D659" s="3">
        <v>2000</v>
      </c>
      <c r="E659" s="3">
        <v>1804.26</v>
      </c>
      <c r="F659" s="3">
        <v>2250</v>
      </c>
    </row>
    <row r="660" spans="1:6" x14ac:dyDescent="0.25">
      <c r="A660" s="1" t="s">
        <v>1007</v>
      </c>
      <c r="B660" s="1" t="s">
        <v>424</v>
      </c>
      <c r="C660" s="3">
        <v>0</v>
      </c>
      <c r="D660" s="3">
        <v>400</v>
      </c>
      <c r="E660" s="3">
        <v>0</v>
      </c>
      <c r="F660" s="3">
        <v>0</v>
      </c>
    </row>
    <row r="661" spans="1:6" x14ac:dyDescent="0.25">
      <c r="A661" s="1" t="s">
        <v>1008</v>
      </c>
      <c r="B661" s="1" t="s">
        <v>426</v>
      </c>
      <c r="C661" s="3">
        <v>4780</v>
      </c>
      <c r="D661" s="3">
        <v>5000</v>
      </c>
      <c r="E661" s="3">
        <v>5627.38</v>
      </c>
      <c r="F661" s="3">
        <v>6000</v>
      </c>
    </row>
    <row r="662" spans="1:6" x14ac:dyDescent="0.25">
      <c r="A662" s="1" t="s">
        <v>1009</v>
      </c>
      <c r="B662" s="1" t="s">
        <v>1010</v>
      </c>
      <c r="C662" s="3">
        <v>352.75</v>
      </c>
      <c r="D662" s="3">
        <v>3000</v>
      </c>
      <c r="E662" s="3">
        <v>833.4</v>
      </c>
      <c r="F662" s="3">
        <v>1000</v>
      </c>
    </row>
    <row r="663" spans="1:6" x14ac:dyDescent="0.25">
      <c r="A663" s="1" t="s">
        <v>1011</v>
      </c>
      <c r="B663" s="1" t="s">
        <v>1012</v>
      </c>
      <c r="C663" s="3">
        <v>0</v>
      </c>
      <c r="D663" s="3">
        <v>7000</v>
      </c>
      <c r="E663" s="3">
        <v>2975.69</v>
      </c>
      <c r="F663" s="3">
        <v>5000</v>
      </c>
    </row>
    <row r="664" spans="1:6" x14ac:dyDescent="0.25">
      <c r="A664" s="1" t="s">
        <v>1013</v>
      </c>
      <c r="B664" s="1" t="s">
        <v>942</v>
      </c>
      <c r="C664" s="3">
        <v>1353.72</v>
      </c>
      <c r="D664" s="3">
        <v>1000</v>
      </c>
      <c r="E664" s="3">
        <v>73.400000000000006</v>
      </c>
      <c r="F664" s="3">
        <v>1000</v>
      </c>
    </row>
    <row r="665" spans="1:6" x14ac:dyDescent="0.25">
      <c r="A665" s="1" t="s">
        <v>1014</v>
      </c>
      <c r="B665" s="1" t="s">
        <v>1015</v>
      </c>
      <c r="C665" s="3">
        <v>0</v>
      </c>
      <c r="D665" s="3">
        <v>1000</v>
      </c>
      <c r="E665" s="3">
        <v>0</v>
      </c>
      <c r="F665" s="3">
        <v>1000</v>
      </c>
    </row>
    <row r="666" spans="1:6" x14ac:dyDescent="0.25">
      <c r="A666" s="1" t="s">
        <v>1016</v>
      </c>
      <c r="B666" s="1" t="s">
        <v>430</v>
      </c>
      <c r="C666" s="3">
        <v>0</v>
      </c>
      <c r="D666" s="3">
        <v>0</v>
      </c>
      <c r="E666" s="3">
        <v>0</v>
      </c>
      <c r="F666" s="3">
        <v>0</v>
      </c>
    </row>
    <row r="667" spans="1:6" x14ac:dyDescent="0.25">
      <c r="A667" s="1" t="s">
        <v>1017</v>
      </c>
      <c r="B667" s="1" t="s">
        <v>432</v>
      </c>
      <c r="C667" s="3">
        <v>0</v>
      </c>
      <c r="D667" s="3">
        <v>0</v>
      </c>
      <c r="E667" s="3">
        <v>0</v>
      </c>
      <c r="F667" s="3">
        <v>0</v>
      </c>
    </row>
    <row r="668" spans="1:6" x14ac:dyDescent="0.25">
      <c r="A668" s="1" t="s">
        <v>1018</v>
      </c>
      <c r="B668" s="1" t="s">
        <v>434</v>
      </c>
      <c r="C668" s="3">
        <v>1153.23</v>
      </c>
      <c r="D668" s="3">
        <v>1200</v>
      </c>
      <c r="E668" s="3">
        <v>250</v>
      </c>
      <c r="F668" s="3">
        <v>1200</v>
      </c>
    </row>
    <row r="669" spans="1:6" x14ac:dyDescent="0.25">
      <c r="A669" s="1" t="s">
        <v>1019</v>
      </c>
      <c r="B669" s="1" t="s">
        <v>436</v>
      </c>
      <c r="C669" s="3">
        <v>0</v>
      </c>
      <c r="D669" s="3">
        <v>0</v>
      </c>
      <c r="E669" s="3">
        <v>0</v>
      </c>
      <c r="F669" s="3">
        <v>0</v>
      </c>
    </row>
    <row r="670" spans="1:6" x14ac:dyDescent="0.25">
      <c r="A670" s="1" t="s">
        <v>1020</v>
      </c>
      <c r="B670" s="1" t="s">
        <v>438</v>
      </c>
      <c r="C670" s="3">
        <v>1478.29</v>
      </c>
      <c r="D670" s="3">
        <v>2000</v>
      </c>
      <c r="E670" s="3">
        <v>389.9</v>
      </c>
      <c r="F670" s="3">
        <v>2000</v>
      </c>
    </row>
    <row r="671" spans="1:6" x14ac:dyDescent="0.25">
      <c r="A671" s="1" t="s">
        <v>1021</v>
      </c>
      <c r="B671" s="1" t="s">
        <v>488</v>
      </c>
      <c r="C671" s="3">
        <v>1034.56</v>
      </c>
      <c r="D671" s="3">
        <v>1500</v>
      </c>
      <c r="E671" s="3">
        <v>934</v>
      </c>
      <c r="F671" s="3">
        <v>1500</v>
      </c>
    </row>
    <row r="672" spans="1:6" x14ac:dyDescent="0.25">
      <c r="A672" s="1" t="s">
        <v>1022</v>
      </c>
      <c r="B672" s="1" t="s">
        <v>442</v>
      </c>
      <c r="C672" s="3">
        <v>0</v>
      </c>
      <c r="D672" s="3">
        <v>0</v>
      </c>
      <c r="E672" s="3">
        <v>0</v>
      </c>
      <c r="F672" s="3">
        <v>0</v>
      </c>
    </row>
    <row r="673" spans="1:6" x14ac:dyDescent="0.25">
      <c r="A673" s="1" t="s">
        <v>1023</v>
      </c>
      <c r="B673" s="1" t="s">
        <v>492</v>
      </c>
      <c r="C673" s="3">
        <v>1872.24</v>
      </c>
      <c r="D673" s="3">
        <v>2500</v>
      </c>
      <c r="E673" s="3">
        <v>1458.17</v>
      </c>
      <c r="F673" s="3">
        <v>3250</v>
      </c>
    </row>
    <row r="674" spans="1:6" x14ac:dyDescent="0.25">
      <c r="A674" s="1" t="s">
        <v>1024</v>
      </c>
      <c r="B674" s="1" t="s">
        <v>523</v>
      </c>
      <c r="C674" s="3">
        <v>0</v>
      </c>
      <c r="D674" s="3">
        <v>0</v>
      </c>
      <c r="E674" s="3">
        <v>0</v>
      </c>
      <c r="F674" s="3">
        <v>0</v>
      </c>
    </row>
    <row r="675" spans="1:6" x14ac:dyDescent="0.25">
      <c r="A675" s="1" t="s">
        <v>1025</v>
      </c>
      <c r="B675" s="1" t="s">
        <v>814</v>
      </c>
      <c r="C675" s="3">
        <v>0</v>
      </c>
      <c r="D675" s="3">
        <v>0</v>
      </c>
      <c r="E675" s="3">
        <v>0</v>
      </c>
      <c r="F675" s="3">
        <v>0</v>
      </c>
    </row>
    <row r="676" spans="1:6" x14ac:dyDescent="0.25">
      <c r="A676" s="1" t="s">
        <v>1026</v>
      </c>
      <c r="B676" s="1" t="s">
        <v>572</v>
      </c>
      <c r="C676" s="3">
        <v>154.80000000000001</v>
      </c>
      <c r="D676" s="3">
        <v>200</v>
      </c>
      <c r="E676" s="3">
        <v>116.1</v>
      </c>
      <c r="F676" s="3">
        <v>200</v>
      </c>
    </row>
    <row r="677" spans="1:6" x14ac:dyDescent="0.25">
      <c r="A677" s="1" t="s">
        <v>1027</v>
      </c>
      <c r="B677" s="1" t="s">
        <v>444</v>
      </c>
      <c r="C677" s="3">
        <v>0</v>
      </c>
      <c r="D677" s="3">
        <v>100</v>
      </c>
      <c r="E677" s="3">
        <v>0</v>
      </c>
      <c r="F677" s="3">
        <v>100</v>
      </c>
    </row>
    <row r="678" spans="1:6" x14ac:dyDescent="0.25">
      <c r="A678" s="1" t="s">
        <v>1028</v>
      </c>
      <c r="B678" s="1" t="s">
        <v>1029</v>
      </c>
      <c r="C678" s="3">
        <v>0</v>
      </c>
      <c r="D678" s="3">
        <v>0</v>
      </c>
      <c r="E678" s="3">
        <v>0</v>
      </c>
      <c r="F678" s="3">
        <v>0</v>
      </c>
    </row>
    <row r="679" spans="1:6" x14ac:dyDescent="0.25">
      <c r="A679" s="1" t="s">
        <v>1030</v>
      </c>
      <c r="B679" s="1" t="s">
        <v>1031</v>
      </c>
      <c r="C679" s="3">
        <v>0</v>
      </c>
      <c r="D679" s="3">
        <v>0</v>
      </c>
      <c r="E679" s="3">
        <v>0</v>
      </c>
      <c r="F679" s="3">
        <v>0</v>
      </c>
    </row>
    <row r="680" spans="1:6" x14ac:dyDescent="0.25">
      <c r="A680" s="1" t="s">
        <v>1032</v>
      </c>
      <c r="B680" s="1" t="s">
        <v>1033</v>
      </c>
      <c r="C680" s="3">
        <v>5523.99</v>
      </c>
      <c r="D680" s="3">
        <v>6000</v>
      </c>
      <c r="E680" s="3">
        <v>2038.77</v>
      </c>
      <c r="F680" s="3">
        <v>6000</v>
      </c>
    </row>
    <row r="681" spans="1:6" x14ac:dyDescent="0.25">
      <c r="A681" s="1" t="s">
        <v>1034</v>
      </c>
      <c r="B681" s="1" t="s">
        <v>392</v>
      </c>
      <c r="C681" s="3">
        <v>0</v>
      </c>
      <c r="D681" s="3">
        <v>0</v>
      </c>
      <c r="E681" s="3">
        <v>0</v>
      </c>
      <c r="F681" s="3">
        <v>0</v>
      </c>
    </row>
    <row r="682" spans="1:6" x14ac:dyDescent="0.25">
      <c r="A682" s="1" t="s">
        <v>1035</v>
      </c>
      <c r="B682" s="1" t="s">
        <v>416</v>
      </c>
      <c r="C682" s="3">
        <v>0</v>
      </c>
      <c r="D682" s="3">
        <v>0</v>
      </c>
      <c r="E682" s="3">
        <v>0</v>
      </c>
      <c r="F682" s="3">
        <v>0</v>
      </c>
    </row>
    <row r="683" spans="1:6" x14ac:dyDescent="0.25">
      <c r="A683" s="1" t="s">
        <v>1036</v>
      </c>
      <c r="B683" s="1" t="s">
        <v>1037</v>
      </c>
      <c r="C683" s="3">
        <v>0</v>
      </c>
      <c r="D683" s="3">
        <v>0</v>
      </c>
      <c r="E683" s="3">
        <v>0</v>
      </c>
      <c r="F683" s="3">
        <v>0</v>
      </c>
    </row>
    <row r="684" spans="1:6" x14ac:dyDescent="0.25">
      <c r="A684" s="1" t="s">
        <v>1038</v>
      </c>
      <c r="B684" s="1" t="s">
        <v>438</v>
      </c>
      <c r="C684" s="3">
        <v>0</v>
      </c>
      <c r="D684" s="3">
        <v>0</v>
      </c>
      <c r="E684" s="3">
        <v>0</v>
      </c>
      <c r="F684" s="3">
        <v>0</v>
      </c>
    </row>
    <row r="685" spans="1:6" x14ac:dyDescent="0.25">
      <c r="A685" s="1" t="s">
        <v>1039</v>
      </c>
      <c r="B685" s="1" t="s">
        <v>1040</v>
      </c>
      <c r="C685" s="3">
        <v>82298.36</v>
      </c>
      <c r="D685" s="3">
        <v>86414</v>
      </c>
      <c r="E685" s="3">
        <v>69795.38</v>
      </c>
      <c r="F685" s="3">
        <v>90734</v>
      </c>
    </row>
    <row r="686" spans="1:6" x14ac:dyDescent="0.25">
      <c r="A686" s="1" t="s">
        <v>1041</v>
      </c>
      <c r="B686" s="1" t="s">
        <v>1042</v>
      </c>
      <c r="C686" s="3">
        <v>79612.639999999999</v>
      </c>
      <c r="D686" s="3">
        <v>82327</v>
      </c>
      <c r="E686" s="3">
        <v>64278.12</v>
      </c>
      <c r="F686" s="3">
        <v>86443</v>
      </c>
    </row>
    <row r="687" spans="1:6" x14ac:dyDescent="0.25">
      <c r="A687" s="1" t="s">
        <v>1043</v>
      </c>
      <c r="B687" s="1" t="s">
        <v>1044</v>
      </c>
      <c r="C687" s="3">
        <v>50766</v>
      </c>
      <c r="D687" s="3">
        <v>52820</v>
      </c>
      <c r="E687" s="3">
        <v>40924.800000000003</v>
      </c>
      <c r="F687" s="3">
        <v>55249</v>
      </c>
    </row>
    <row r="688" spans="1:6" x14ac:dyDescent="0.25">
      <c r="A688" s="1" t="s">
        <v>1045</v>
      </c>
      <c r="B688" s="1" t="s">
        <v>3668</v>
      </c>
      <c r="C688" s="3">
        <v>42003.199999999997</v>
      </c>
      <c r="D688" s="3">
        <v>46343</v>
      </c>
      <c r="E688" s="3">
        <v>35930.26</v>
      </c>
      <c r="F688" s="3">
        <v>50091</v>
      </c>
    </row>
    <row r="689" spans="1:6" x14ac:dyDescent="0.25">
      <c r="A689" s="1" t="s">
        <v>1046</v>
      </c>
      <c r="B689" s="1" t="s">
        <v>1047</v>
      </c>
      <c r="C689" s="3">
        <v>0</v>
      </c>
      <c r="D689" s="3">
        <v>0</v>
      </c>
      <c r="E689" s="3">
        <v>0</v>
      </c>
      <c r="F689" s="3">
        <v>0</v>
      </c>
    </row>
    <row r="690" spans="1:6" x14ac:dyDescent="0.25">
      <c r="A690" s="1" t="s">
        <v>1048</v>
      </c>
      <c r="B690" s="1" t="s">
        <v>382</v>
      </c>
      <c r="C690" s="3">
        <v>0</v>
      </c>
      <c r="D690" s="3">
        <v>13184</v>
      </c>
      <c r="E690" s="3">
        <v>3815.5</v>
      </c>
      <c r="F690" s="3">
        <v>0</v>
      </c>
    </row>
    <row r="691" spans="1:6" x14ac:dyDescent="0.25">
      <c r="A691" s="1" t="s">
        <v>3604</v>
      </c>
      <c r="B691" s="1" t="s">
        <v>3603</v>
      </c>
      <c r="C691" s="3">
        <v>15167.98</v>
      </c>
      <c r="D691" s="3">
        <v>29427</v>
      </c>
      <c r="E691" s="3">
        <v>24024.36</v>
      </c>
      <c r="F691" s="3">
        <v>33003</v>
      </c>
    </row>
    <row r="692" spans="1:6" x14ac:dyDescent="0.25">
      <c r="A692" s="1" t="s">
        <v>1049</v>
      </c>
      <c r="B692" s="1" t="s">
        <v>384</v>
      </c>
      <c r="C692" s="3">
        <v>90</v>
      </c>
      <c r="D692" s="3">
        <v>3956</v>
      </c>
      <c r="E692" s="3">
        <v>191.2</v>
      </c>
      <c r="F692" s="3">
        <v>0</v>
      </c>
    </row>
    <row r="693" spans="1:6" x14ac:dyDescent="0.25">
      <c r="A693" s="1" t="s">
        <v>1050</v>
      </c>
      <c r="B693" s="1" t="s">
        <v>388</v>
      </c>
      <c r="C693" s="3">
        <v>0</v>
      </c>
      <c r="D693" s="3">
        <v>0</v>
      </c>
      <c r="E693" s="3">
        <v>0</v>
      </c>
      <c r="F693" s="3">
        <v>0</v>
      </c>
    </row>
    <row r="694" spans="1:6" x14ac:dyDescent="0.25">
      <c r="A694" s="1" t="s">
        <v>1051</v>
      </c>
      <c r="B694" s="1" t="s">
        <v>390</v>
      </c>
      <c r="C694" s="3">
        <v>850</v>
      </c>
      <c r="D694" s="3">
        <v>900</v>
      </c>
      <c r="E694" s="3">
        <v>900</v>
      </c>
      <c r="F694" s="3">
        <v>1700</v>
      </c>
    </row>
    <row r="695" spans="1:6" x14ac:dyDescent="0.25">
      <c r="A695" s="1" t="s">
        <v>1052</v>
      </c>
      <c r="B695" s="1" t="s">
        <v>764</v>
      </c>
      <c r="C695" s="3">
        <v>0</v>
      </c>
      <c r="D695" s="3">
        <v>0</v>
      </c>
      <c r="E695" s="3">
        <v>0</v>
      </c>
      <c r="F695" s="3">
        <v>0</v>
      </c>
    </row>
    <row r="696" spans="1:6" x14ac:dyDescent="0.25">
      <c r="A696" s="1" t="s">
        <v>1053</v>
      </c>
      <c r="B696" s="1" t="s">
        <v>394</v>
      </c>
      <c r="C696" s="3">
        <v>20553.66</v>
      </c>
      <c r="D696" s="3">
        <v>24127</v>
      </c>
      <c r="E696" s="3">
        <v>17992.46</v>
      </c>
      <c r="F696" s="3">
        <v>24268</v>
      </c>
    </row>
    <row r="697" spans="1:6" x14ac:dyDescent="0.25">
      <c r="A697" s="1" t="s">
        <v>1054</v>
      </c>
      <c r="B697" s="1" t="s">
        <v>396</v>
      </c>
      <c r="C697" s="3">
        <v>56000.160000000003</v>
      </c>
      <c r="D697" s="3">
        <v>64000</v>
      </c>
      <c r="E697" s="3">
        <v>53333.2</v>
      </c>
      <c r="F697" s="3">
        <v>64000</v>
      </c>
    </row>
    <row r="698" spans="1:6" x14ac:dyDescent="0.25">
      <c r="A698" s="1" t="s">
        <v>1055</v>
      </c>
      <c r="B698" s="1" t="s">
        <v>398</v>
      </c>
      <c r="C698" s="3">
        <v>566.4</v>
      </c>
      <c r="D698" s="3">
        <v>567</v>
      </c>
      <c r="E698" s="3">
        <v>472</v>
      </c>
      <c r="F698" s="3">
        <v>567</v>
      </c>
    </row>
    <row r="699" spans="1:6" x14ac:dyDescent="0.25">
      <c r="A699" s="1" t="s">
        <v>1056</v>
      </c>
      <c r="B699" s="1" t="s">
        <v>400</v>
      </c>
      <c r="C699" s="3">
        <v>1621.52</v>
      </c>
      <c r="D699" s="3">
        <v>2226</v>
      </c>
      <c r="E699" s="3">
        <v>1366.2</v>
      </c>
      <c r="F699" s="3">
        <v>2352</v>
      </c>
    </row>
    <row r="700" spans="1:6" x14ac:dyDescent="0.25">
      <c r="A700" s="1" t="s">
        <v>1057</v>
      </c>
      <c r="B700" s="1" t="s">
        <v>402</v>
      </c>
      <c r="C700" s="3">
        <v>2211.48</v>
      </c>
      <c r="D700" s="3">
        <v>2287</v>
      </c>
      <c r="E700" s="3">
        <v>1906.36</v>
      </c>
      <c r="F700" s="3">
        <v>2287</v>
      </c>
    </row>
    <row r="701" spans="1:6" x14ac:dyDescent="0.25">
      <c r="A701" s="1" t="s">
        <v>1058</v>
      </c>
      <c r="B701" s="1" t="s">
        <v>404</v>
      </c>
      <c r="C701" s="3">
        <v>481.56</v>
      </c>
      <c r="D701" s="3">
        <v>482</v>
      </c>
      <c r="E701" s="3">
        <v>401.3</v>
      </c>
      <c r="F701" s="3">
        <v>540</v>
      </c>
    </row>
    <row r="702" spans="1:6" x14ac:dyDescent="0.25">
      <c r="A702" s="1" t="s">
        <v>1059</v>
      </c>
      <c r="B702" s="1" t="s">
        <v>406</v>
      </c>
      <c r="C702" s="3">
        <v>45603.19</v>
      </c>
      <c r="D702" s="3">
        <v>53761</v>
      </c>
      <c r="E702" s="3">
        <v>38254.370000000003</v>
      </c>
      <c r="F702" s="3">
        <v>56684</v>
      </c>
    </row>
    <row r="703" spans="1:6" x14ac:dyDescent="0.25">
      <c r="A703" s="1" t="s">
        <v>1060</v>
      </c>
      <c r="B703" s="1" t="s">
        <v>408</v>
      </c>
      <c r="C703" s="3">
        <v>1131.19</v>
      </c>
      <c r="D703" s="3">
        <v>1346</v>
      </c>
      <c r="E703" s="3">
        <v>1008.06</v>
      </c>
      <c r="F703" s="3">
        <v>1349</v>
      </c>
    </row>
    <row r="704" spans="1:6" x14ac:dyDescent="0.25">
      <c r="A704" s="1" t="s">
        <v>1061</v>
      </c>
      <c r="B704" s="1" t="s">
        <v>410</v>
      </c>
      <c r="C704" s="3">
        <v>11399.93</v>
      </c>
      <c r="D704" s="3">
        <v>10651</v>
      </c>
      <c r="E704" s="3">
        <v>7890.91</v>
      </c>
      <c r="F704" s="3">
        <v>10441</v>
      </c>
    </row>
    <row r="705" spans="1:6" x14ac:dyDescent="0.25">
      <c r="A705" s="1" t="s">
        <v>1062</v>
      </c>
      <c r="B705" s="1" t="s">
        <v>412</v>
      </c>
      <c r="C705" s="3">
        <v>0</v>
      </c>
      <c r="D705" s="3">
        <v>0</v>
      </c>
      <c r="E705" s="3">
        <v>0</v>
      </c>
      <c r="F705" s="3">
        <v>0</v>
      </c>
    </row>
    <row r="706" spans="1:6" x14ac:dyDescent="0.25">
      <c r="A706" s="1" t="s">
        <v>1063</v>
      </c>
      <c r="B706" s="1" t="s">
        <v>414</v>
      </c>
      <c r="C706" s="3">
        <v>6240</v>
      </c>
      <c r="D706" s="3">
        <v>6240</v>
      </c>
      <c r="E706" s="3">
        <v>5200</v>
      </c>
      <c r="F706" s="3">
        <v>6240</v>
      </c>
    </row>
    <row r="707" spans="1:6" x14ac:dyDescent="0.25">
      <c r="A707" s="1" t="s">
        <v>1064</v>
      </c>
      <c r="B707" s="1" t="s">
        <v>416</v>
      </c>
      <c r="C707" s="3">
        <v>3016.76</v>
      </c>
      <c r="D707" s="3">
        <v>2500</v>
      </c>
      <c r="E707" s="3">
        <v>956.31</v>
      </c>
      <c r="F707" s="3">
        <v>4000</v>
      </c>
    </row>
    <row r="708" spans="1:6" x14ac:dyDescent="0.25">
      <c r="A708" s="1" t="s">
        <v>1065</v>
      </c>
      <c r="B708" s="1" t="s">
        <v>1066</v>
      </c>
      <c r="C708" s="3">
        <v>0</v>
      </c>
      <c r="D708" s="3">
        <v>0</v>
      </c>
      <c r="E708" s="3">
        <v>0</v>
      </c>
      <c r="F708" s="3">
        <v>0</v>
      </c>
    </row>
    <row r="709" spans="1:6" x14ac:dyDescent="0.25">
      <c r="A709" s="1" t="s">
        <v>1067</v>
      </c>
      <c r="B709" s="1" t="s">
        <v>1068</v>
      </c>
      <c r="C709" s="3">
        <v>903.12</v>
      </c>
      <c r="D709" s="3">
        <v>2000</v>
      </c>
      <c r="E709" s="3">
        <v>0</v>
      </c>
      <c r="F709" s="3">
        <v>0</v>
      </c>
    </row>
    <row r="710" spans="1:6" x14ac:dyDescent="0.25">
      <c r="A710" s="1" t="s">
        <v>1069</v>
      </c>
      <c r="B710" s="1" t="s">
        <v>558</v>
      </c>
      <c r="C710" s="3">
        <v>0</v>
      </c>
      <c r="D710" s="3">
        <v>0</v>
      </c>
      <c r="E710" s="3">
        <v>0</v>
      </c>
      <c r="F710" s="3">
        <v>0</v>
      </c>
    </row>
    <row r="711" spans="1:6" x14ac:dyDescent="0.25">
      <c r="A711" s="1" t="s">
        <v>1070</v>
      </c>
      <c r="B711" s="1" t="s">
        <v>1071</v>
      </c>
      <c r="C711" s="3">
        <v>7001.4</v>
      </c>
      <c r="D711" s="3">
        <v>14000</v>
      </c>
      <c r="E711" s="3">
        <v>5565.26</v>
      </c>
      <c r="F711" s="3">
        <v>7000</v>
      </c>
    </row>
    <row r="712" spans="1:6" x14ac:dyDescent="0.25">
      <c r="A712" s="1" t="s">
        <v>1072</v>
      </c>
      <c r="B712" s="1" t="s">
        <v>456</v>
      </c>
      <c r="C712" s="3">
        <v>2000</v>
      </c>
      <c r="D712" s="3">
        <v>3000</v>
      </c>
      <c r="E712" s="3">
        <v>2952</v>
      </c>
      <c r="F712" s="3">
        <v>4000</v>
      </c>
    </row>
    <row r="713" spans="1:6" x14ac:dyDescent="0.25">
      <c r="A713" s="1" t="s">
        <v>1073</v>
      </c>
      <c r="B713" s="1" t="s">
        <v>424</v>
      </c>
      <c r="C713" s="3">
        <v>7895.1</v>
      </c>
      <c r="D713" s="3">
        <v>2275</v>
      </c>
      <c r="E713" s="3">
        <v>2275</v>
      </c>
      <c r="F713" s="3">
        <v>3700</v>
      </c>
    </row>
    <row r="714" spans="1:6" ht="14.45" customHeight="1" x14ac:dyDescent="0.25">
      <c r="A714" s="1" t="s">
        <v>1074</v>
      </c>
      <c r="B714" s="1" t="s">
        <v>504</v>
      </c>
      <c r="C714" s="3">
        <v>0</v>
      </c>
      <c r="D714" s="3">
        <v>0</v>
      </c>
      <c r="E714" s="3">
        <v>0</v>
      </c>
      <c r="F714" s="3">
        <v>0</v>
      </c>
    </row>
    <row r="715" spans="1:6" x14ac:dyDescent="0.25">
      <c r="A715" s="1" t="s">
        <v>1075</v>
      </c>
      <c r="B715" s="1" t="s">
        <v>426</v>
      </c>
      <c r="C715" s="3">
        <v>1372.3</v>
      </c>
      <c r="D715" s="3">
        <v>850</v>
      </c>
      <c r="E715" s="3">
        <v>835</v>
      </c>
      <c r="F715" s="3">
        <v>900</v>
      </c>
    </row>
    <row r="716" spans="1:6" x14ac:dyDescent="0.25">
      <c r="A716" s="1" t="s">
        <v>1076</v>
      </c>
      <c r="B716" s="1" t="s">
        <v>794</v>
      </c>
      <c r="C716" s="3">
        <v>16000</v>
      </c>
      <c r="D716" s="3">
        <v>16000</v>
      </c>
      <c r="E716" s="3">
        <v>16000</v>
      </c>
      <c r="F716" s="3">
        <v>18000</v>
      </c>
    </row>
    <row r="717" spans="1:6" x14ac:dyDescent="0.25">
      <c r="A717" s="1" t="s">
        <v>1077</v>
      </c>
      <c r="B717" s="1" t="s">
        <v>796</v>
      </c>
      <c r="C717" s="3">
        <v>9500</v>
      </c>
      <c r="D717" s="3">
        <v>9500</v>
      </c>
      <c r="E717" s="3">
        <v>9500</v>
      </c>
      <c r="F717" s="3">
        <v>7500</v>
      </c>
    </row>
    <row r="718" spans="1:6" x14ac:dyDescent="0.25">
      <c r="A718" s="1" t="s">
        <v>3672</v>
      </c>
      <c r="B718" s="1" t="s">
        <v>3673</v>
      </c>
      <c r="C718" s="3">
        <v>0</v>
      </c>
      <c r="D718" s="3">
        <v>0</v>
      </c>
      <c r="E718" s="3">
        <v>0</v>
      </c>
      <c r="F718" s="3">
        <v>3617</v>
      </c>
    </row>
    <row r="719" spans="1:6" x14ac:dyDescent="0.25">
      <c r="A719" s="1" t="s">
        <v>1078</v>
      </c>
      <c r="B719" s="1" t="s">
        <v>430</v>
      </c>
      <c r="C719" s="3">
        <v>0</v>
      </c>
      <c r="D719" s="3">
        <v>0</v>
      </c>
      <c r="E719" s="3">
        <v>0</v>
      </c>
      <c r="F719" s="3">
        <v>0</v>
      </c>
    </row>
    <row r="720" spans="1:6" x14ac:dyDescent="0.25">
      <c r="A720" s="1" t="s">
        <v>1079</v>
      </c>
      <c r="B720" s="1" t="s">
        <v>432</v>
      </c>
      <c r="C720" s="3">
        <v>0</v>
      </c>
      <c r="D720" s="3">
        <v>0</v>
      </c>
      <c r="E720" s="3">
        <v>0</v>
      </c>
      <c r="F720" s="3">
        <v>0</v>
      </c>
    </row>
    <row r="721" spans="1:6" x14ac:dyDescent="0.25">
      <c r="A721" s="1" t="s">
        <v>1080</v>
      </c>
      <c r="B721" s="1" t="s">
        <v>434</v>
      </c>
      <c r="C721" s="3">
        <v>0</v>
      </c>
      <c r="D721" s="3">
        <v>0</v>
      </c>
      <c r="E721" s="3">
        <v>0</v>
      </c>
      <c r="F721" s="3">
        <v>0</v>
      </c>
    </row>
    <row r="722" spans="1:6" x14ac:dyDescent="0.25">
      <c r="A722" s="1" t="s">
        <v>1081</v>
      </c>
      <c r="B722" s="1" t="s">
        <v>801</v>
      </c>
      <c r="C722" s="3">
        <v>1173.44</v>
      </c>
      <c r="D722" s="3">
        <v>1200</v>
      </c>
      <c r="E722" s="3">
        <v>703.62</v>
      </c>
      <c r="F722" s="3">
        <v>1200</v>
      </c>
    </row>
    <row r="723" spans="1:6" x14ac:dyDescent="0.25">
      <c r="A723" s="1" t="s">
        <v>1082</v>
      </c>
      <c r="B723" s="1" t="s">
        <v>1083</v>
      </c>
      <c r="C723" s="3">
        <v>0</v>
      </c>
      <c r="D723" s="3">
        <v>0</v>
      </c>
      <c r="E723" s="3">
        <v>0</v>
      </c>
      <c r="F723" s="3">
        <v>0</v>
      </c>
    </row>
    <row r="724" spans="1:6" x14ac:dyDescent="0.25">
      <c r="A724" s="1" t="s">
        <v>1084</v>
      </c>
      <c r="B724" s="1" t="s">
        <v>1085</v>
      </c>
      <c r="C724" s="3">
        <v>0</v>
      </c>
      <c r="D724" s="3">
        <v>0</v>
      </c>
      <c r="E724" s="3">
        <v>0</v>
      </c>
      <c r="F724" s="3">
        <v>0</v>
      </c>
    </row>
    <row r="725" spans="1:6" x14ac:dyDescent="0.25">
      <c r="A725" s="1" t="s">
        <v>1086</v>
      </c>
      <c r="B725" s="1" t="s">
        <v>803</v>
      </c>
      <c r="C725" s="3">
        <v>0</v>
      </c>
      <c r="D725" s="3">
        <v>0</v>
      </c>
      <c r="E725" s="3">
        <v>0</v>
      </c>
      <c r="F725" s="3">
        <v>0</v>
      </c>
    </row>
    <row r="726" spans="1:6" x14ac:dyDescent="0.25">
      <c r="A726" s="1" t="s">
        <v>1087</v>
      </c>
      <c r="B726" s="1" t="s">
        <v>438</v>
      </c>
      <c r="C726" s="3">
        <v>1271.8399999999999</v>
      </c>
      <c r="D726" s="3">
        <v>3000</v>
      </c>
      <c r="E726" s="3">
        <v>1137.8399999999999</v>
      </c>
      <c r="F726" s="3">
        <v>2000</v>
      </c>
    </row>
    <row r="727" spans="1:6" x14ac:dyDescent="0.25">
      <c r="A727" s="1" t="s">
        <v>1088</v>
      </c>
      <c r="B727" s="1" t="s">
        <v>488</v>
      </c>
      <c r="C727" s="3">
        <v>4036</v>
      </c>
      <c r="D727" s="3">
        <v>11901</v>
      </c>
      <c r="E727" s="3">
        <v>1906.95</v>
      </c>
      <c r="F727" s="3">
        <v>4000</v>
      </c>
    </row>
    <row r="728" spans="1:6" x14ac:dyDescent="0.25">
      <c r="A728" s="1" t="s">
        <v>1089</v>
      </c>
      <c r="B728" s="1" t="s">
        <v>440</v>
      </c>
      <c r="C728" s="3">
        <v>0</v>
      </c>
      <c r="D728" s="3">
        <v>265</v>
      </c>
      <c r="E728" s="3">
        <v>265</v>
      </c>
      <c r="F728" s="3">
        <v>250</v>
      </c>
    </row>
    <row r="729" spans="1:6" x14ac:dyDescent="0.25">
      <c r="A729" s="1" t="s">
        <v>1090</v>
      </c>
      <c r="B729" s="1" t="s">
        <v>442</v>
      </c>
      <c r="C729" s="3">
        <v>0</v>
      </c>
      <c r="D729" s="3">
        <v>100</v>
      </c>
      <c r="E729" s="3">
        <v>0</v>
      </c>
      <c r="F729" s="3">
        <v>100</v>
      </c>
    </row>
    <row r="730" spans="1:6" x14ac:dyDescent="0.25">
      <c r="A730" s="1" t="s">
        <v>1091</v>
      </c>
      <c r="B730" s="1" t="s">
        <v>492</v>
      </c>
      <c r="C730" s="3">
        <v>0</v>
      </c>
      <c r="D730" s="3">
        <v>0</v>
      </c>
      <c r="E730" s="3">
        <v>0</v>
      </c>
      <c r="F730" s="3">
        <v>0</v>
      </c>
    </row>
    <row r="731" spans="1:6" x14ac:dyDescent="0.25">
      <c r="A731" s="1" t="s">
        <v>1092</v>
      </c>
      <c r="B731" s="1" t="s">
        <v>589</v>
      </c>
      <c r="C731" s="3">
        <v>0</v>
      </c>
      <c r="D731" s="3">
        <v>0</v>
      </c>
      <c r="E731" s="3">
        <v>0</v>
      </c>
      <c r="F731" s="3">
        <v>0</v>
      </c>
    </row>
    <row r="732" spans="1:6" x14ac:dyDescent="0.25">
      <c r="A732" s="1" t="s">
        <v>1093</v>
      </c>
      <c r="B732" s="1" t="s">
        <v>444</v>
      </c>
      <c r="C732" s="3">
        <v>265</v>
      </c>
      <c r="D732" s="3">
        <v>100</v>
      </c>
      <c r="E732" s="3">
        <v>0</v>
      </c>
      <c r="F732" s="3">
        <v>100</v>
      </c>
    </row>
    <row r="733" spans="1:6" x14ac:dyDescent="0.25">
      <c r="A733" s="1" t="s">
        <v>1094</v>
      </c>
      <c r="B733" s="1" t="s">
        <v>318</v>
      </c>
      <c r="C733" s="3">
        <v>0</v>
      </c>
      <c r="D733" s="3">
        <v>0</v>
      </c>
      <c r="E733" s="3">
        <v>0</v>
      </c>
      <c r="F733" s="3">
        <v>0</v>
      </c>
    </row>
    <row r="734" spans="1:6" x14ac:dyDescent="0.25">
      <c r="A734" s="1" t="s">
        <v>1095</v>
      </c>
      <c r="B734" s="1" t="s">
        <v>1096</v>
      </c>
      <c r="C734" s="3">
        <v>0</v>
      </c>
      <c r="D734" s="3">
        <v>0</v>
      </c>
      <c r="E734" s="3">
        <v>0</v>
      </c>
      <c r="F734" s="3">
        <v>0</v>
      </c>
    </row>
    <row r="735" spans="1:6" x14ac:dyDescent="0.25">
      <c r="A735" s="1" t="s">
        <v>1097</v>
      </c>
      <c r="B735" s="1" t="s">
        <v>1098</v>
      </c>
      <c r="C735" s="3">
        <v>0</v>
      </c>
      <c r="D735" s="3">
        <v>0</v>
      </c>
      <c r="E735" s="3">
        <v>0</v>
      </c>
      <c r="F735" s="3">
        <v>0</v>
      </c>
    </row>
    <row r="736" spans="1:6" x14ac:dyDescent="0.25">
      <c r="A736" s="1" t="s">
        <v>1099</v>
      </c>
      <c r="B736" s="1" t="s">
        <v>826</v>
      </c>
      <c r="C736" s="3">
        <v>2006.56</v>
      </c>
      <c r="D736" s="3">
        <v>2000</v>
      </c>
      <c r="E736" s="3">
        <v>1205.06</v>
      </c>
      <c r="F736" s="3">
        <v>1500</v>
      </c>
    </row>
    <row r="737" spans="1:6" x14ac:dyDescent="0.25">
      <c r="A737" s="1" t="s">
        <v>1100</v>
      </c>
      <c r="B737" s="1" t="s">
        <v>1101</v>
      </c>
      <c r="C737" s="3">
        <v>0</v>
      </c>
      <c r="D737" s="3">
        <v>0</v>
      </c>
      <c r="E737" s="3">
        <v>1804</v>
      </c>
      <c r="F737" s="3">
        <v>0</v>
      </c>
    </row>
    <row r="738" spans="1:6" x14ac:dyDescent="0.25">
      <c r="A738" s="1" t="s">
        <v>1102</v>
      </c>
      <c r="B738" s="1" t="s">
        <v>488</v>
      </c>
      <c r="C738" s="3">
        <v>0</v>
      </c>
      <c r="D738" s="3">
        <v>0</v>
      </c>
      <c r="E738" s="3">
        <v>0</v>
      </c>
      <c r="F738" s="3">
        <v>0</v>
      </c>
    </row>
    <row r="739" spans="1:6" x14ac:dyDescent="0.25">
      <c r="A739" s="1" t="s">
        <v>1103</v>
      </c>
      <c r="B739" s="1" t="s">
        <v>1104</v>
      </c>
      <c r="C739" s="3">
        <v>0</v>
      </c>
      <c r="D739" s="3">
        <v>500</v>
      </c>
      <c r="E739" s="3">
        <v>0</v>
      </c>
      <c r="F739" s="3">
        <v>500</v>
      </c>
    </row>
    <row r="740" spans="1:6" x14ac:dyDescent="0.25">
      <c r="A740" s="1" t="s">
        <v>3605</v>
      </c>
      <c r="B740" s="1" t="s">
        <v>488</v>
      </c>
      <c r="C740" s="3">
        <v>160</v>
      </c>
      <c r="D740" s="3">
        <v>1000</v>
      </c>
      <c r="E740" s="3">
        <v>747.01</v>
      </c>
      <c r="F740" s="3">
        <v>500</v>
      </c>
    </row>
    <row r="741" spans="1:6" x14ac:dyDescent="0.25">
      <c r="A741" s="1" t="s">
        <v>1105</v>
      </c>
      <c r="B741" s="1" t="s">
        <v>1106</v>
      </c>
      <c r="C741" s="3">
        <v>0</v>
      </c>
      <c r="D741" s="3">
        <v>0</v>
      </c>
      <c r="E741" s="3">
        <v>0</v>
      </c>
      <c r="F741" s="3">
        <v>0</v>
      </c>
    </row>
    <row r="742" spans="1:6" x14ac:dyDescent="0.25">
      <c r="A742" s="1" t="s">
        <v>1107</v>
      </c>
      <c r="B742" s="1" t="s">
        <v>1108</v>
      </c>
      <c r="C742" s="3">
        <v>33584.75</v>
      </c>
      <c r="D742" s="3">
        <v>47264</v>
      </c>
      <c r="E742" s="3">
        <v>33100.080000000002</v>
      </c>
      <c r="F742" s="3">
        <v>45869</v>
      </c>
    </row>
    <row r="743" spans="1:6" x14ac:dyDescent="0.25">
      <c r="A743" s="1" t="s">
        <v>1109</v>
      </c>
      <c r="B743" s="1" t="s">
        <v>1110</v>
      </c>
      <c r="C743" s="3">
        <v>48852</v>
      </c>
      <c r="D743" s="3">
        <v>51814</v>
      </c>
      <c r="E743" s="3">
        <v>39552</v>
      </c>
      <c r="F743" s="3">
        <v>52639</v>
      </c>
    </row>
    <row r="744" spans="1:6" x14ac:dyDescent="0.25">
      <c r="A744" s="1" t="s">
        <v>1111</v>
      </c>
      <c r="B744" s="1" t="s">
        <v>1112</v>
      </c>
      <c r="C744" s="3">
        <v>53471.3</v>
      </c>
      <c r="D744" s="3">
        <v>58018</v>
      </c>
      <c r="E744" s="3">
        <v>43562.21</v>
      </c>
      <c r="F744" s="3">
        <v>58945</v>
      </c>
    </row>
    <row r="745" spans="1:6" x14ac:dyDescent="0.25">
      <c r="A745" s="1" t="s">
        <v>1113</v>
      </c>
      <c r="B745" s="1" t="s">
        <v>1110</v>
      </c>
      <c r="C745" s="3">
        <v>48864</v>
      </c>
      <c r="D745" s="3">
        <v>51814</v>
      </c>
      <c r="E745" s="3">
        <v>38958.720000000001</v>
      </c>
      <c r="F745" s="3">
        <v>52639</v>
      </c>
    </row>
    <row r="746" spans="1:6" x14ac:dyDescent="0.25">
      <c r="A746" s="1" t="s">
        <v>1114</v>
      </c>
      <c r="B746" s="1" t="s">
        <v>1110</v>
      </c>
      <c r="C746" s="3">
        <v>48195</v>
      </c>
      <c r="D746" s="3">
        <v>51814</v>
      </c>
      <c r="E746" s="3">
        <v>38365.440000000002</v>
      </c>
      <c r="F746" s="3">
        <v>52639</v>
      </c>
    </row>
    <row r="747" spans="1:6" x14ac:dyDescent="0.25">
      <c r="A747" s="1" t="s">
        <v>1115</v>
      </c>
      <c r="B747" s="1" t="s">
        <v>1116</v>
      </c>
      <c r="C747" s="3">
        <v>51328.2</v>
      </c>
      <c r="D747" s="3">
        <v>54853</v>
      </c>
      <c r="E747" s="3">
        <v>40619.379999999997</v>
      </c>
      <c r="F747" s="3">
        <v>55729</v>
      </c>
    </row>
    <row r="748" spans="1:6" x14ac:dyDescent="0.25">
      <c r="A748" s="1" t="s">
        <v>1117</v>
      </c>
      <c r="B748" s="1" t="s">
        <v>1110</v>
      </c>
      <c r="C748" s="3">
        <v>51511.3</v>
      </c>
      <c r="D748" s="3">
        <v>54853</v>
      </c>
      <c r="E748" s="3">
        <v>42189.77</v>
      </c>
      <c r="F748" s="3">
        <v>55729</v>
      </c>
    </row>
    <row r="749" spans="1:6" x14ac:dyDescent="0.25">
      <c r="A749" s="1" t="s">
        <v>1118</v>
      </c>
      <c r="B749" s="1" t="s">
        <v>1110</v>
      </c>
      <c r="C749" s="3">
        <v>48098.62</v>
      </c>
      <c r="D749" s="3">
        <v>43887</v>
      </c>
      <c r="E749" s="3">
        <v>32251.360000000001</v>
      </c>
      <c r="F749" s="3">
        <v>46784</v>
      </c>
    </row>
    <row r="750" spans="1:6" x14ac:dyDescent="0.25">
      <c r="A750" s="1" t="s">
        <v>1119</v>
      </c>
      <c r="B750" s="1" t="s">
        <v>1110</v>
      </c>
      <c r="C750" s="3">
        <v>35065.760000000002</v>
      </c>
      <c r="D750" s="3">
        <v>54853</v>
      </c>
      <c r="E750" s="3">
        <v>40828.800000000003</v>
      </c>
      <c r="F750" s="3">
        <v>55729</v>
      </c>
    </row>
    <row r="751" spans="1:6" x14ac:dyDescent="0.25">
      <c r="A751" s="1" t="s">
        <v>1120</v>
      </c>
      <c r="B751" s="1" t="s">
        <v>1110</v>
      </c>
      <c r="C751" s="3">
        <v>42730</v>
      </c>
      <c r="D751" s="3">
        <v>47496</v>
      </c>
      <c r="E751" s="3">
        <v>36527.919999999998</v>
      </c>
      <c r="F751" s="3">
        <v>50766</v>
      </c>
    </row>
    <row r="752" spans="1:6" x14ac:dyDescent="0.25">
      <c r="A752" s="1" t="s">
        <v>1121</v>
      </c>
      <c r="B752" s="1" t="s">
        <v>1110</v>
      </c>
      <c r="C752" s="3">
        <v>48672</v>
      </c>
      <c r="D752" s="3">
        <v>51814</v>
      </c>
      <c r="E752" s="3">
        <v>39502.559999999998</v>
      </c>
      <c r="F752" s="3">
        <v>52639</v>
      </c>
    </row>
    <row r="753" spans="1:6" x14ac:dyDescent="0.25">
      <c r="A753" s="1" t="s">
        <v>1122</v>
      </c>
      <c r="B753" s="1" t="s">
        <v>1110</v>
      </c>
      <c r="C753" s="3">
        <v>51938.04</v>
      </c>
      <c r="D753" s="3">
        <v>54853</v>
      </c>
      <c r="E753" s="3">
        <v>41570.720000000001</v>
      </c>
      <c r="F753" s="3">
        <v>55729</v>
      </c>
    </row>
    <row r="754" spans="1:6" x14ac:dyDescent="0.25">
      <c r="A754" s="1" t="s">
        <v>1123</v>
      </c>
      <c r="B754" s="1" t="s">
        <v>1110</v>
      </c>
      <c r="C754" s="3">
        <v>43623</v>
      </c>
      <c r="D754" s="3">
        <v>48633</v>
      </c>
      <c r="E754" s="3">
        <v>34397.269999999997</v>
      </c>
      <c r="F754" s="3">
        <v>44735</v>
      </c>
    </row>
    <row r="755" spans="1:6" x14ac:dyDescent="0.25">
      <c r="A755" s="1" t="s">
        <v>1124</v>
      </c>
      <c r="B755" s="1" t="s">
        <v>1110</v>
      </c>
      <c r="C755" s="3">
        <v>0</v>
      </c>
      <c r="D755" s="3">
        <v>0</v>
      </c>
      <c r="E755" s="3">
        <v>0</v>
      </c>
      <c r="F755" s="3">
        <v>0</v>
      </c>
    </row>
    <row r="756" spans="1:6" x14ac:dyDescent="0.25">
      <c r="A756" s="1" t="s">
        <v>1125</v>
      </c>
      <c r="B756" s="1" t="s">
        <v>1110</v>
      </c>
      <c r="C756" s="3">
        <v>49632.24</v>
      </c>
      <c r="D756" s="3">
        <v>51814</v>
      </c>
      <c r="E756" s="3">
        <v>39156.480000000003</v>
      </c>
      <c r="F756" s="3">
        <v>52639</v>
      </c>
    </row>
    <row r="757" spans="1:6" x14ac:dyDescent="0.25">
      <c r="A757" s="1" t="s">
        <v>1126</v>
      </c>
      <c r="B757" s="1" t="s">
        <v>1110</v>
      </c>
      <c r="C757" s="3">
        <v>47934.68</v>
      </c>
      <c r="D757" s="3">
        <v>45337</v>
      </c>
      <c r="E757" s="3">
        <v>34946.26</v>
      </c>
      <c r="F757" s="3">
        <v>49917</v>
      </c>
    </row>
    <row r="758" spans="1:6" x14ac:dyDescent="0.25">
      <c r="A758" s="1" t="s">
        <v>1127</v>
      </c>
      <c r="B758" s="1" t="s">
        <v>382</v>
      </c>
      <c r="C758" s="3">
        <v>0</v>
      </c>
      <c r="D758" s="3">
        <v>0</v>
      </c>
      <c r="E758" s="3">
        <v>1174.2</v>
      </c>
      <c r="F758" s="3">
        <v>0</v>
      </c>
    </row>
    <row r="759" spans="1:6" x14ac:dyDescent="0.25">
      <c r="A759" s="1" t="s">
        <v>1128</v>
      </c>
      <c r="B759" s="1" t="s">
        <v>384</v>
      </c>
      <c r="C759" s="3">
        <v>138123.47</v>
      </c>
      <c r="D759" s="3">
        <v>130000</v>
      </c>
      <c r="E759" s="3">
        <v>118468.18</v>
      </c>
      <c r="F759" s="3">
        <v>130000</v>
      </c>
    </row>
    <row r="760" spans="1:6" x14ac:dyDescent="0.25">
      <c r="A760" s="1" t="s">
        <v>1129</v>
      </c>
      <c r="B760" s="1" t="s">
        <v>386</v>
      </c>
      <c r="C760" s="3">
        <v>34955.449999999997</v>
      </c>
      <c r="D760" s="3">
        <v>38239</v>
      </c>
      <c r="E760" s="3">
        <v>20012.95</v>
      </c>
      <c r="F760" s="3">
        <v>39082</v>
      </c>
    </row>
    <row r="761" spans="1:6" x14ac:dyDescent="0.25">
      <c r="A761" s="1" t="s">
        <v>1130</v>
      </c>
      <c r="B761" s="1" t="s">
        <v>388</v>
      </c>
      <c r="C761" s="3">
        <v>0</v>
      </c>
      <c r="D761" s="3">
        <v>0</v>
      </c>
      <c r="E761" s="3">
        <v>0</v>
      </c>
      <c r="F761" s="3">
        <v>0</v>
      </c>
    </row>
    <row r="762" spans="1:6" x14ac:dyDescent="0.25">
      <c r="A762" s="1" t="s">
        <v>1131</v>
      </c>
      <c r="B762" s="1" t="s">
        <v>390</v>
      </c>
      <c r="C762" s="3">
        <v>0</v>
      </c>
      <c r="D762" s="3">
        <v>0</v>
      </c>
      <c r="E762" s="3">
        <v>0</v>
      </c>
      <c r="F762" s="3">
        <v>0</v>
      </c>
    </row>
    <row r="763" spans="1:6" x14ac:dyDescent="0.25">
      <c r="A763" s="1" t="s">
        <v>1132</v>
      </c>
      <c r="B763" s="1" t="s">
        <v>1133</v>
      </c>
      <c r="C763" s="3">
        <v>0</v>
      </c>
      <c r="D763" s="3">
        <v>0</v>
      </c>
      <c r="E763" s="3">
        <v>0</v>
      </c>
      <c r="F763" s="3">
        <v>0</v>
      </c>
    </row>
    <row r="764" spans="1:6" x14ac:dyDescent="0.25">
      <c r="A764" s="1" t="s">
        <v>3606</v>
      </c>
      <c r="B764" s="1" t="s">
        <v>3607</v>
      </c>
      <c r="C764" s="3">
        <v>3150.42</v>
      </c>
      <c r="D764" s="3">
        <v>3500</v>
      </c>
      <c r="E764" s="3">
        <v>2579.37</v>
      </c>
      <c r="F764" s="3">
        <v>3500</v>
      </c>
    </row>
    <row r="765" spans="1:6" x14ac:dyDescent="0.25">
      <c r="A765" s="1" t="s">
        <v>1134</v>
      </c>
      <c r="B765" s="1" t="s">
        <v>1135</v>
      </c>
      <c r="C765" s="3">
        <v>0</v>
      </c>
      <c r="D765" s="3">
        <v>0</v>
      </c>
      <c r="E765" s="3">
        <v>0</v>
      </c>
      <c r="F765" s="3">
        <v>0</v>
      </c>
    </row>
    <row r="766" spans="1:6" x14ac:dyDescent="0.25">
      <c r="A766" s="1" t="s">
        <v>1136</v>
      </c>
      <c r="B766" s="1" t="s">
        <v>764</v>
      </c>
      <c r="C766" s="3">
        <v>0</v>
      </c>
      <c r="D766" s="3">
        <v>0</v>
      </c>
      <c r="E766" s="3">
        <v>0</v>
      </c>
      <c r="F766" s="3">
        <v>0</v>
      </c>
    </row>
    <row r="767" spans="1:6" x14ac:dyDescent="0.25">
      <c r="A767" s="1" t="s">
        <v>1137</v>
      </c>
      <c r="B767" s="1" t="s">
        <v>394</v>
      </c>
      <c r="C767" s="3">
        <v>66516.710000000006</v>
      </c>
      <c r="D767" s="3">
        <v>71864</v>
      </c>
      <c r="E767" s="3">
        <v>54012.55</v>
      </c>
      <c r="F767" s="3">
        <v>72844</v>
      </c>
    </row>
    <row r="768" spans="1:6" x14ac:dyDescent="0.25">
      <c r="A768" s="1" t="s">
        <v>1138</v>
      </c>
      <c r="B768" s="1" t="s">
        <v>396</v>
      </c>
      <c r="C768" s="3">
        <v>206326.39999999999</v>
      </c>
      <c r="D768" s="3">
        <v>240000</v>
      </c>
      <c r="E768" s="3">
        <v>198569.38</v>
      </c>
      <c r="F768" s="3">
        <v>240000</v>
      </c>
    </row>
    <row r="769" spans="1:6" x14ac:dyDescent="0.25">
      <c r="A769" s="1" t="s">
        <v>1139</v>
      </c>
      <c r="B769" s="1" t="s">
        <v>398</v>
      </c>
      <c r="C769" s="3">
        <v>2096.63</v>
      </c>
      <c r="D769" s="3">
        <v>2124</v>
      </c>
      <c r="E769" s="3">
        <v>1757.33</v>
      </c>
      <c r="F769" s="3">
        <v>2124</v>
      </c>
    </row>
    <row r="770" spans="1:6" x14ac:dyDescent="0.25">
      <c r="A770" s="1" t="s">
        <v>1140</v>
      </c>
      <c r="B770" s="1" t="s">
        <v>400</v>
      </c>
      <c r="C770" s="3">
        <v>8133.36</v>
      </c>
      <c r="D770" s="3">
        <v>9924</v>
      </c>
      <c r="E770" s="3">
        <v>6747.17</v>
      </c>
      <c r="F770" s="3">
        <v>10081</v>
      </c>
    </row>
    <row r="771" spans="1:6" x14ac:dyDescent="0.25">
      <c r="A771" s="1" t="s">
        <v>1141</v>
      </c>
      <c r="B771" s="1" t="s">
        <v>402</v>
      </c>
      <c r="C771" s="3">
        <v>8436.59</v>
      </c>
      <c r="D771" s="3">
        <v>8517</v>
      </c>
      <c r="E771" s="3">
        <v>6649.24</v>
      </c>
      <c r="F771" s="3">
        <v>7759</v>
      </c>
    </row>
    <row r="772" spans="1:6" x14ac:dyDescent="0.25">
      <c r="A772" s="1" t="s">
        <v>1142</v>
      </c>
      <c r="B772" s="1" t="s">
        <v>404</v>
      </c>
      <c r="C772" s="3">
        <v>1657.98</v>
      </c>
      <c r="D772" s="3">
        <v>1693</v>
      </c>
      <c r="E772" s="3">
        <v>1335.42</v>
      </c>
      <c r="F772" s="3">
        <v>1768</v>
      </c>
    </row>
    <row r="773" spans="1:6" x14ac:dyDescent="0.25">
      <c r="A773" s="1" t="s">
        <v>1143</v>
      </c>
      <c r="B773" s="1" t="s">
        <v>406</v>
      </c>
      <c r="C773" s="3">
        <v>172864.73</v>
      </c>
      <c r="D773" s="3">
        <v>175879</v>
      </c>
      <c r="E773" s="3">
        <v>136006.79999999999</v>
      </c>
      <c r="F773" s="3">
        <v>190442</v>
      </c>
    </row>
    <row r="774" spans="1:6" x14ac:dyDescent="0.25">
      <c r="A774" s="1" t="s">
        <v>1144</v>
      </c>
      <c r="B774" s="1" t="s">
        <v>408</v>
      </c>
      <c r="C774" s="3">
        <v>5160.97</v>
      </c>
      <c r="D774" s="3">
        <v>4857</v>
      </c>
      <c r="E774" s="3">
        <v>4000.63</v>
      </c>
      <c r="F774" s="3">
        <v>4934</v>
      </c>
    </row>
    <row r="775" spans="1:6" x14ac:dyDescent="0.25">
      <c r="A775" s="1" t="s">
        <v>1145</v>
      </c>
      <c r="B775" s="1" t="s">
        <v>410</v>
      </c>
      <c r="C775" s="3">
        <v>58580.58</v>
      </c>
      <c r="D775" s="3">
        <v>44740</v>
      </c>
      <c r="E775" s="3">
        <v>34212.17</v>
      </c>
      <c r="F775" s="3">
        <v>52634</v>
      </c>
    </row>
    <row r="776" spans="1:6" x14ac:dyDescent="0.25">
      <c r="A776" s="1" t="s">
        <v>1146</v>
      </c>
      <c r="B776" s="1" t="s">
        <v>412</v>
      </c>
      <c r="C776" s="3">
        <v>0</v>
      </c>
      <c r="D776" s="3">
        <v>0</v>
      </c>
      <c r="E776" s="3">
        <v>0</v>
      </c>
      <c r="F776" s="3">
        <v>0</v>
      </c>
    </row>
    <row r="777" spans="1:6" x14ac:dyDescent="0.25">
      <c r="A777" s="1" t="s">
        <v>1147</v>
      </c>
      <c r="B777" s="1" t="s">
        <v>414</v>
      </c>
      <c r="C777" s="3">
        <v>22990.59</v>
      </c>
      <c r="D777" s="3">
        <v>23400</v>
      </c>
      <c r="E777" s="3">
        <v>19360.57</v>
      </c>
      <c r="F777" s="3">
        <v>23400</v>
      </c>
    </row>
    <row r="778" spans="1:6" x14ac:dyDescent="0.25">
      <c r="A778" s="1" t="s">
        <v>1148</v>
      </c>
      <c r="B778" s="1" t="s">
        <v>416</v>
      </c>
      <c r="C778" s="3">
        <v>2695.56</v>
      </c>
      <c r="D778" s="3">
        <v>2919</v>
      </c>
      <c r="E778" s="3">
        <v>1196.71</v>
      </c>
      <c r="F778" s="3">
        <v>2500</v>
      </c>
    </row>
    <row r="779" spans="1:6" x14ac:dyDescent="0.25">
      <c r="A779" s="1" t="s">
        <v>1149</v>
      </c>
      <c r="B779" s="1" t="s">
        <v>1150</v>
      </c>
      <c r="C779" s="3">
        <v>120797.51</v>
      </c>
      <c r="D779" s="3">
        <v>123392</v>
      </c>
      <c r="E779" s="3">
        <v>107727.52</v>
      </c>
      <c r="F779" s="3">
        <v>128115</v>
      </c>
    </row>
    <row r="780" spans="1:6" x14ac:dyDescent="0.25">
      <c r="A780" s="1" t="s">
        <v>1151</v>
      </c>
      <c r="B780" s="1" t="s">
        <v>1152</v>
      </c>
      <c r="C780" s="3">
        <v>0</v>
      </c>
      <c r="D780" s="3">
        <v>0</v>
      </c>
      <c r="E780" s="3">
        <v>0</v>
      </c>
      <c r="F780" s="3">
        <v>0</v>
      </c>
    </row>
    <row r="781" spans="1:6" x14ac:dyDescent="0.25">
      <c r="A781" s="1" t="s">
        <v>1153</v>
      </c>
      <c r="B781" s="1" t="s">
        <v>778</v>
      </c>
      <c r="C781" s="3">
        <v>5425.58</v>
      </c>
      <c r="D781" s="3">
        <v>6500</v>
      </c>
      <c r="E781" s="3">
        <v>3337.56</v>
      </c>
      <c r="F781" s="3">
        <v>5500</v>
      </c>
    </row>
    <row r="782" spans="1:6" x14ac:dyDescent="0.25">
      <c r="A782" s="1" t="s">
        <v>1154</v>
      </c>
      <c r="B782" s="1" t="s">
        <v>1155</v>
      </c>
      <c r="C782" s="3">
        <v>17305.7</v>
      </c>
      <c r="D782" s="3">
        <v>15000</v>
      </c>
      <c r="E782" s="3">
        <v>13931.64</v>
      </c>
      <c r="F782" s="3">
        <v>15000</v>
      </c>
    </row>
    <row r="783" spans="1:6" x14ac:dyDescent="0.25">
      <c r="A783" s="1" t="s">
        <v>1156</v>
      </c>
      <c r="B783" s="1" t="s">
        <v>1157</v>
      </c>
      <c r="C783" s="3">
        <v>0</v>
      </c>
      <c r="D783" s="3">
        <v>0</v>
      </c>
      <c r="E783" s="3">
        <v>0</v>
      </c>
      <c r="F783" s="3">
        <v>0</v>
      </c>
    </row>
    <row r="784" spans="1:6" x14ac:dyDescent="0.25">
      <c r="A784" s="1" t="s">
        <v>1158</v>
      </c>
      <c r="B784" s="1" t="s">
        <v>780</v>
      </c>
      <c r="C784" s="3">
        <v>9903.94</v>
      </c>
      <c r="D784" s="3">
        <v>8027</v>
      </c>
      <c r="E784" s="3">
        <v>5076.25</v>
      </c>
      <c r="F784" s="3">
        <v>8000</v>
      </c>
    </row>
    <row r="785" spans="1:6" x14ac:dyDescent="0.25">
      <c r="A785" s="1" t="s">
        <v>1159</v>
      </c>
      <c r="B785" s="1" t="s">
        <v>786</v>
      </c>
      <c r="C785" s="3">
        <v>0</v>
      </c>
      <c r="D785" s="3">
        <v>0</v>
      </c>
      <c r="E785" s="3">
        <v>0</v>
      </c>
      <c r="F785" s="3">
        <v>0</v>
      </c>
    </row>
    <row r="786" spans="1:6" x14ac:dyDescent="0.25">
      <c r="A786" s="1" t="s">
        <v>1160</v>
      </c>
      <c r="B786" s="1" t="s">
        <v>788</v>
      </c>
      <c r="C786" s="3">
        <v>0</v>
      </c>
      <c r="D786" s="3">
        <v>0</v>
      </c>
      <c r="E786" s="3">
        <v>0</v>
      </c>
      <c r="F786" s="3">
        <v>0</v>
      </c>
    </row>
    <row r="787" spans="1:6" x14ac:dyDescent="0.25">
      <c r="A787" s="1" t="s">
        <v>1161</v>
      </c>
      <c r="B787" s="1" t="s">
        <v>790</v>
      </c>
      <c r="C787" s="3">
        <v>0</v>
      </c>
      <c r="D787" s="3">
        <v>0</v>
      </c>
      <c r="E787" s="3">
        <v>0</v>
      </c>
      <c r="F787" s="3">
        <v>0</v>
      </c>
    </row>
    <row r="788" spans="1:6" x14ac:dyDescent="0.25">
      <c r="A788" s="1" t="s">
        <v>1162</v>
      </c>
      <c r="B788" s="1" t="s">
        <v>1071</v>
      </c>
      <c r="C788" s="3">
        <v>0</v>
      </c>
      <c r="D788" s="3">
        <v>0</v>
      </c>
      <c r="E788" s="3">
        <v>59.97</v>
      </c>
      <c r="F788" s="3">
        <v>0</v>
      </c>
    </row>
    <row r="789" spans="1:6" x14ac:dyDescent="0.25">
      <c r="A789" s="1" t="s">
        <v>1163</v>
      </c>
      <c r="B789" s="1" t="s">
        <v>1164</v>
      </c>
      <c r="C789" s="3">
        <v>881.42</v>
      </c>
      <c r="D789" s="3">
        <v>1000</v>
      </c>
      <c r="E789" s="3">
        <v>488.7</v>
      </c>
      <c r="F789" s="3">
        <v>1000</v>
      </c>
    </row>
    <row r="790" spans="1:6" x14ac:dyDescent="0.25">
      <c r="A790" s="1" t="s">
        <v>1165</v>
      </c>
      <c r="B790" s="1" t="s">
        <v>1166</v>
      </c>
      <c r="C790" s="3">
        <v>1431.72</v>
      </c>
      <c r="D790" s="3">
        <v>2000</v>
      </c>
      <c r="E790" s="3">
        <v>1369.84</v>
      </c>
      <c r="F790" s="3">
        <v>2000</v>
      </c>
    </row>
    <row r="791" spans="1:6" x14ac:dyDescent="0.25">
      <c r="A791" s="1" t="s">
        <v>1167</v>
      </c>
      <c r="B791" s="1" t="s">
        <v>424</v>
      </c>
      <c r="C791" s="3">
        <v>0</v>
      </c>
      <c r="D791" s="3">
        <v>2036</v>
      </c>
      <c r="E791" s="3">
        <v>0</v>
      </c>
      <c r="F791" s="3">
        <v>0</v>
      </c>
    </row>
    <row r="792" spans="1:6" x14ac:dyDescent="0.25">
      <c r="A792" s="1" t="s">
        <v>1168</v>
      </c>
      <c r="B792" s="1" t="s">
        <v>1169</v>
      </c>
      <c r="C792" s="3">
        <v>0</v>
      </c>
      <c r="D792" s="3">
        <v>0</v>
      </c>
      <c r="E792" s="3">
        <v>0</v>
      </c>
      <c r="F792" s="3">
        <v>0</v>
      </c>
    </row>
    <row r="793" spans="1:6" x14ac:dyDescent="0.25">
      <c r="A793" s="1" t="s">
        <v>1170</v>
      </c>
      <c r="B793" s="1" t="s">
        <v>1171</v>
      </c>
      <c r="C793" s="3">
        <v>0</v>
      </c>
      <c r="D793" s="3">
        <v>0</v>
      </c>
      <c r="E793" s="3">
        <v>0</v>
      </c>
      <c r="F793" s="3">
        <v>0</v>
      </c>
    </row>
    <row r="794" spans="1:6" x14ac:dyDescent="0.25">
      <c r="A794" s="1" t="s">
        <v>1172</v>
      </c>
      <c r="B794" s="1" t="s">
        <v>1173</v>
      </c>
      <c r="C794" s="3">
        <v>78408.539999999994</v>
      </c>
      <c r="D794" s="3">
        <v>79137</v>
      </c>
      <c r="E794" s="3">
        <v>58475.37</v>
      </c>
      <c r="F794" s="3">
        <v>79428</v>
      </c>
    </row>
    <row r="795" spans="1:6" x14ac:dyDescent="0.25">
      <c r="A795" s="1" t="s">
        <v>1174</v>
      </c>
      <c r="B795" s="1" t="s">
        <v>1175</v>
      </c>
      <c r="C795" s="3">
        <v>0</v>
      </c>
      <c r="D795" s="3">
        <v>0</v>
      </c>
      <c r="E795" s="3">
        <v>0</v>
      </c>
      <c r="F795" s="3">
        <v>0</v>
      </c>
    </row>
    <row r="796" spans="1:6" x14ac:dyDescent="0.25">
      <c r="A796" s="1" t="s">
        <v>1176</v>
      </c>
      <c r="B796" s="1" t="s">
        <v>1177</v>
      </c>
      <c r="C796" s="3">
        <v>0</v>
      </c>
      <c r="D796" s="3">
        <v>0</v>
      </c>
      <c r="E796" s="3">
        <v>0</v>
      </c>
      <c r="F796" s="3">
        <v>0</v>
      </c>
    </row>
    <row r="797" spans="1:6" x14ac:dyDescent="0.25">
      <c r="A797" s="1" t="s">
        <v>1178</v>
      </c>
      <c r="B797" s="1" t="s">
        <v>1179</v>
      </c>
      <c r="C797" s="3">
        <v>173.8</v>
      </c>
      <c r="D797" s="3">
        <v>200</v>
      </c>
      <c r="E797" s="3">
        <v>0</v>
      </c>
      <c r="F797" s="3">
        <v>200</v>
      </c>
    </row>
    <row r="798" spans="1:6" x14ac:dyDescent="0.25">
      <c r="A798" s="1" t="s">
        <v>1180</v>
      </c>
      <c r="B798" s="1" t="s">
        <v>1181</v>
      </c>
      <c r="C798" s="3">
        <v>0</v>
      </c>
      <c r="D798" s="3">
        <v>83</v>
      </c>
      <c r="E798" s="3">
        <v>0</v>
      </c>
      <c r="F798" s="3">
        <v>100</v>
      </c>
    </row>
    <row r="799" spans="1:6" x14ac:dyDescent="0.25">
      <c r="A799" s="1" t="s">
        <v>1182</v>
      </c>
      <c r="B799" s="1" t="s">
        <v>1183</v>
      </c>
      <c r="C799" s="3">
        <v>0</v>
      </c>
      <c r="D799" s="3">
        <v>100</v>
      </c>
      <c r="E799" s="3">
        <v>20.49</v>
      </c>
      <c r="F799" s="3">
        <v>100</v>
      </c>
    </row>
    <row r="800" spans="1:6" x14ac:dyDescent="0.25">
      <c r="A800" s="1" t="s">
        <v>1184</v>
      </c>
      <c r="B800" s="1" t="s">
        <v>1185</v>
      </c>
      <c r="C800" s="3">
        <v>82791.33</v>
      </c>
      <c r="D800" s="3">
        <v>50000</v>
      </c>
      <c r="E800" s="3">
        <v>29144.31</v>
      </c>
      <c r="F800" s="3">
        <v>50000</v>
      </c>
    </row>
    <row r="801" spans="1:6" x14ac:dyDescent="0.25">
      <c r="A801" s="1" t="s">
        <v>1186</v>
      </c>
      <c r="B801" s="1" t="s">
        <v>1187</v>
      </c>
      <c r="C801" s="3">
        <v>0</v>
      </c>
      <c r="D801" s="3">
        <v>0</v>
      </c>
      <c r="E801" s="3">
        <v>0</v>
      </c>
      <c r="F801" s="3">
        <v>0</v>
      </c>
    </row>
    <row r="802" spans="1:6" x14ac:dyDescent="0.25">
      <c r="A802" s="1" t="s">
        <v>1188</v>
      </c>
      <c r="B802" s="1" t="s">
        <v>1189</v>
      </c>
      <c r="C802" s="3">
        <v>0</v>
      </c>
      <c r="D802" s="3">
        <v>0</v>
      </c>
      <c r="E802" s="3">
        <v>0</v>
      </c>
      <c r="F802" s="3">
        <v>0</v>
      </c>
    </row>
    <row r="803" spans="1:6" x14ac:dyDescent="0.25">
      <c r="A803" s="1" t="s">
        <v>1190</v>
      </c>
      <c r="B803" s="1" t="s">
        <v>1191</v>
      </c>
      <c r="C803" s="3">
        <v>100</v>
      </c>
      <c r="D803" s="3">
        <v>100</v>
      </c>
      <c r="E803" s="3">
        <v>60</v>
      </c>
      <c r="F803" s="3">
        <v>100</v>
      </c>
    </row>
    <row r="804" spans="1:6" x14ac:dyDescent="0.25">
      <c r="A804" s="1" t="s">
        <v>1192</v>
      </c>
      <c r="B804" s="1" t="s">
        <v>432</v>
      </c>
      <c r="C804" s="3">
        <v>0</v>
      </c>
      <c r="D804" s="3">
        <v>0</v>
      </c>
      <c r="E804" s="3">
        <v>0</v>
      </c>
      <c r="F804" s="3">
        <v>0</v>
      </c>
    </row>
    <row r="805" spans="1:6" x14ac:dyDescent="0.25">
      <c r="A805" s="1" t="s">
        <v>1193</v>
      </c>
      <c r="B805" s="1" t="s">
        <v>434</v>
      </c>
      <c r="C805" s="3">
        <v>862.67</v>
      </c>
      <c r="D805" s="3">
        <v>1000</v>
      </c>
      <c r="E805" s="3">
        <v>849.44</v>
      </c>
      <c r="F805" s="3">
        <v>1000</v>
      </c>
    </row>
    <row r="806" spans="1:6" x14ac:dyDescent="0.25">
      <c r="A806" s="1" t="s">
        <v>1194</v>
      </c>
      <c r="B806" s="1" t="s">
        <v>436</v>
      </c>
      <c r="C806" s="3">
        <v>0</v>
      </c>
      <c r="D806" s="3">
        <v>0</v>
      </c>
      <c r="E806" s="3">
        <v>0</v>
      </c>
      <c r="F806" s="3">
        <v>0</v>
      </c>
    </row>
    <row r="807" spans="1:6" x14ac:dyDescent="0.25">
      <c r="A807" s="1" t="s">
        <v>1195</v>
      </c>
      <c r="B807" s="1" t="s">
        <v>488</v>
      </c>
      <c r="C807" s="3">
        <v>953.73</v>
      </c>
      <c r="D807" s="3">
        <v>1250</v>
      </c>
      <c r="E807" s="3">
        <v>300</v>
      </c>
      <c r="F807" s="3">
        <v>1000</v>
      </c>
    </row>
    <row r="808" spans="1:6" x14ac:dyDescent="0.25">
      <c r="A808" s="1" t="s">
        <v>1196</v>
      </c>
      <c r="B808" s="1" t="s">
        <v>807</v>
      </c>
      <c r="C808" s="3">
        <v>6128.6</v>
      </c>
      <c r="D808" s="3">
        <v>8000</v>
      </c>
      <c r="E808" s="3">
        <v>5272.88</v>
      </c>
      <c r="F808" s="3">
        <v>7000</v>
      </c>
    </row>
    <row r="809" spans="1:6" x14ac:dyDescent="0.25">
      <c r="A809" s="1" t="s">
        <v>1197</v>
      </c>
      <c r="B809" s="1" t="s">
        <v>440</v>
      </c>
      <c r="C809" s="3">
        <v>0</v>
      </c>
      <c r="D809" s="3">
        <v>0</v>
      </c>
      <c r="E809" s="3">
        <v>0</v>
      </c>
      <c r="F809" s="3">
        <v>0</v>
      </c>
    </row>
    <row r="810" spans="1:6" x14ac:dyDescent="0.25">
      <c r="A810" s="1" t="s">
        <v>1198</v>
      </c>
      <c r="B810" s="1" t="s">
        <v>835</v>
      </c>
      <c r="C810" s="3">
        <v>0</v>
      </c>
      <c r="D810" s="3">
        <v>0</v>
      </c>
      <c r="E810" s="3">
        <v>0</v>
      </c>
      <c r="F810" s="3">
        <v>0</v>
      </c>
    </row>
    <row r="811" spans="1:6" x14ac:dyDescent="0.25">
      <c r="A811" s="1" t="s">
        <v>1199</v>
      </c>
      <c r="B811" s="1" t="s">
        <v>442</v>
      </c>
      <c r="C811" s="3">
        <v>855.33</v>
      </c>
      <c r="D811" s="3">
        <v>1081</v>
      </c>
      <c r="E811" s="3">
        <v>1080.6300000000001</v>
      </c>
      <c r="F811" s="3">
        <v>1500</v>
      </c>
    </row>
    <row r="812" spans="1:6" x14ac:dyDescent="0.25">
      <c r="A812" s="1" t="s">
        <v>1200</v>
      </c>
      <c r="B812" s="1" t="s">
        <v>1201</v>
      </c>
      <c r="C812" s="3">
        <v>2029.26</v>
      </c>
      <c r="D812" s="3">
        <v>2000</v>
      </c>
      <c r="E812" s="3">
        <v>1192.4000000000001</v>
      </c>
      <c r="F812" s="3">
        <v>2000</v>
      </c>
    </row>
    <row r="813" spans="1:6" x14ac:dyDescent="0.25">
      <c r="A813" s="1" t="s">
        <v>1202</v>
      </c>
      <c r="B813" s="1" t="s">
        <v>953</v>
      </c>
      <c r="C813" s="3">
        <v>12848.95</v>
      </c>
      <c r="D813" s="3">
        <v>13000</v>
      </c>
      <c r="E813" s="3">
        <v>11547.2</v>
      </c>
      <c r="F813" s="3">
        <v>12000</v>
      </c>
    </row>
    <row r="814" spans="1:6" x14ac:dyDescent="0.25">
      <c r="A814" s="1" t="s">
        <v>1203</v>
      </c>
      <c r="B814" s="1" t="s">
        <v>444</v>
      </c>
      <c r="C814" s="3">
        <v>86.1</v>
      </c>
      <c r="D814" s="3">
        <v>100</v>
      </c>
      <c r="E814" s="3">
        <v>0</v>
      </c>
      <c r="F814" s="3">
        <v>100</v>
      </c>
    </row>
    <row r="815" spans="1:6" x14ac:dyDescent="0.25">
      <c r="A815" s="1" t="s">
        <v>1204</v>
      </c>
      <c r="B815" s="1" t="s">
        <v>1205</v>
      </c>
      <c r="C815" s="3">
        <v>138.62</v>
      </c>
      <c r="D815" s="3">
        <v>0</v>
      </c>
      <c r="E815" s="3">
        <v>0</v>
      </c>
      <c r="F815" s="3">
        <v>0</v>
      </c>
    </row>
    <row r="816" spans="1:6" x14ac:dyDescent="0.25">
      <c r="A816" s="1" t="s">
        <v>1206</v>
      </c>
      <c r="B816" s="1" t="s">
        <v>1098</v>
      </c>
      <c r="C816" s="3">
        <v>0</v>
      </c>
      <c r="D816" s="3">
        <v>0</v>
      </c>
      <c r="E816" s="3">
        <v>0</v>
      </c>
      <c r="F816" s="3">
        <v>0</v>
      </c>
    </row>
    <row r="817" spans="1:6" x14ac:dyDescent="0.25">
      <c r="A817" s="1" t="s">
        <v>1207</v>
      </c>
      <c r="B817" s="1" t="s">
        <v>820</v>
      </c>
      <c r="C817" s="3">
        <v>0</v>
      </c>
      <c r="D817" s="3">
        <v>0</v>
      </c>
      <c r="E817" s="3">
        <v>0</v>
      </c>
      <c r="F817" s="3">
        <v>0</v>
      </c>
    </row>
    <row r="818" spans="1:6" x14ac:dyDescent="0.25">
      <c r="A818" s="1" t="s">
        <v>1208</v>
      </c>
      <c r="B818" s="1" t="s">
        <v>822</v>
      </c>
      <c r="C818" s="3">
        <v>6431</v>
      </c>
      <c r="D818" s="3">
        <v>10000</v>
      </c>
      <c r="E818" s="3">
        <v>0</v>
      </c>
      <c r="F818" s="3">
        <v>10000</v>
      </c>
    </row>
    <row r="819" spans="1:6" x14ac:dyDescent="0.25">
      <c r="A819" s="1" t="s">
        <v>1209</v>
      </c>
      <c r="B819" s="1" t="s">
        <v>826</v>
      </c>
      <c r="C819" s="3">
        <v>1297.55</v>
      </c>
      <c r="D819" s="3">
        <v>9031</v>
      </c>
      <c r="E819" s="3">
        <v>8879.67</v>
      </c>
      <c r="F819" s="3">
        <v>4500</v>
      </c>
    </row>
    <row r="820" spans="1:6" x14ac:dyDescent="0.25">
      <c r="A820" s="1" t="s">
        <v>1210</v>
      </c>
      <c r="B820" s="1" t="s">
        <v>1211</v>
      </c>
      <c r="C820" s="3">
        <v>0</v>
      </c>
      <c r="D820" s="3">
        <v>0</v>
      </c>
      <c r="E820" s="3">
        <v>0</v>
      </c>
      <c r="F820" s="3">
        <v>0</v>
      </c>
    </row>
    <row r="821" spans="1:6" x14ac:dyDescent="0.25">
      <c r="A821" s="1" t="s">
        <v>1212</v>
      </c>
      <c r="B821" s="1" t="s">
        <v>582</v>
      </c>
      <c r="C821" s="3">
        <v>761.25</v>
      </c>
      <c r="D821" s="3">
        <v>5141</v>
      </c>
      <c r="E821" s="3">
        <v>4841.87</v>
      </c>
      <c r="F821" s="3">
        <v>1000</v>
      </c>
    </row>
    <row r="822" spans="1:6" x14ac:dyDescent="0.25">
      <c r="A822" s="1" t="s">
        <v>1213</v>
      </c>
      <c r="B822" s="1" t="s">
        <v>1214</v>
      </c>
      <c r="C822" s="3">
        <v>0</v>
      </c>
      <c r="D822" s="3">
        <v>0</v>
      </c>
      <c r="E822" s="3">
        <v>0</v>
      </c>
      <c r="F822" s="3">
        <v>0</v>
      </c>
    </row>
    <row r="823" spans="1:6" x14ac:dyDescent="0.25">
      <c r="A823" s="1" t="s">
        <v>1215</v>
      </c>
      <c r="B823" s="1" t="s">
        <v>1216</v>
      </c>
      <c r="C823" s="3">
        <v>0</v>
      </c>
      <c r="D823" s="3">
        <v>0</v>
      </c>
      <c r="E823" s="3">
        <v>0</v>
      </c>
      <c r="F823" s="3">
        <v>0</v>
      </c>
    </row>
    <row r="824" spans="1:6" x14ac:dyDescent="0.25">
      <c r="A824" s="1" t="s">
        <v>1217</v>
      </c>
      <c r="B824" s="1" t="s">
        <v>454</v>
      </c>
      <c r="C824" s="3">
        <v>0</v>
      </c>
      <c r="D824" s="3">
        <v>0</v>
      </c>
      <c r="E824" s="3">
        <v>0</v>
      </c>
      <c r="F824" s="3">
        <v>0</v>
      </c>
    </row>
    <row r="825" spans="1:6" x14ac:dyDescent="0.25">
      <c r="A825" s="1" t="s">
        <v>1218</v>
      </c>
      <c r="B825" s="1" t="s">
        <v>1219</v>
      </c>
      <c r="C825" s="3">
        <v>0</v>
      </c>
      <c r="D825" s="3">
        <v>0</v>
      </c>
      <c r="E825" s="3">
        <v>0</v>
      </c>
      <c r="F825" s="3">
        <v>0</v>
      </c>
    </row>
    <row r="826" spans="1:6" x14ac:dyDescent="0.25">
      <c r="A826" s="1" t="s">
        <v>1220</v>
      </c>
      <c r="B826" s="1" t="s">
        <v>382</v>
      </c>
      <c r="C826" s="3">
        <v>0</v>
      </c>
      <c r="D826" s="3">
        <v>0</v>
      </c>
      <c r="E826" s="3">
        <v>0</v>
      </c>
      <c r="F826" s="3">
        <v>0</v>
      </c>
    </row>
    <row r="827" spans="1:6" x14ac:dyDescent="0.25">
      <c r="A827" s="1" t="s">
        <v>1221</v>
      </c>
      <c r="B827" s="1" t="s">
        <v>392</v>
      </c>
      <c r="C827" s="3">
        <v>0</v>
      </c>
      <c r="D827" s="3">
        <v>0</v>
      </c>
      <c r="E827" s="3">
        <v>0</v>
      </c>
      <c r="F827" s="3">
        <v>0</v>
      </c>
    </row>
    <row r="828" spans="1:6" x14ac:dyDescent="0.25">
      <c r="A828" s="1" t="s">
        <v>1222</v>
      </c>
      <c r="B828" s="1" t="s">
        <v>394</v>
      </c>
      <c r="C828" s="3">
        <v>0</v>
      </c>
      <c r="D828" s="3">
        <v>0</v>
      </c>
      <c r="E828" s="3">
        <v>0</v>
      </c>
      <c r="F828" s="3">
        <v>0</v>
      </c>
    </row>
    <row r="829" spans="1:6" x14ac:dyDescent="0.25">
      <c r="A829" s="1" t="s">
        <v>1223</v>
      </c>
      <c r="B829" s="1" t="s">
        <v>396</v>
      </c>
      <c r="C829" s="3">
        <v>0</v>
      </c>
      <c r="D829" s="3">
        <v>0</v>
      </c>
      <c r="E829" s="3">
        <v>0</v>
      </c>
      <c r="F829" s="3">
        <v>0</v>
      </c>
    </row>
    <row r="830" spans="1:6" x14ac:dyDescent="0.25">
      <c r="A830" s="1" t="s">
        <v>1224</v>
      </c>
      <c r="B830" s="1" t="s">
        <v>398</v>
      </c>
      <c r="C830" s="3">
        <v>0</v>
      </c>
      <c r="D830" s="3">
        <v>0</v>
      </c>
      <c r="E830" s="3">
        <v>0</v>
      </c>
      <c r="F830" s="3">
        <v>0</v>
      </c>
    </row>
    <row r="831" spans="1:6" x14ac:dyDescent="0.25">
      <c r="A831" s="1" t="s">
        <v>1225</v>
      </c>
      <c r="B831" s="1" t="s">
        <v>400</v>
      </c>
      <c r="C831" s="3">
        <v>0</v>
      </c>
      <c r="D831" s="3">
        <v>0</v>
      </c>
      <c r="E831" s="3">
        <v>0</v>
      </c>
      <c r="F831" s="3">
        <v>0</v>
      </c>
    </row>
    <row r="832" spans="1:6" x14ac:dyDescent="0.25">
      <c r="A832" s="1" t="s">
        <v>1226</v>
      </c>
      <c r="B832" s="1" t="s">
        <v>402</v>
      </c>
      <c r="C832" s="3">
        <v>0</v>
      </c>
      <c r="D832" s="3">
        <v>0</v>
      </c>
      <c r="E832" s="3">
        <v>0</v>
      </c>
      <c r="F832" s="3">
        <v>0</v>
      </c>
    </row>
    <row r="833" spans="1:6" x14ac:dyDescent="0.25">
      <c r="A833" s="1" t="s">
        <v>1227</v>
      </c>
      <c r="B833" s="1" t="s">
        <v>404</v>
      </c>
      <c r="C833" s="3">
        <v>0</v>
      </c>
      <c r="D833" s="3">
        <v>0</v>
      </c>
      <c r="E833" s="3">
        <v>0</v>
      </c>
      <c r="F833" s="3">
        <v>0</v>
      </c>
    </row>
    <row r="834" spans="1:6" x14ac:dyDescent="0.25">
      <c r="A834" s="1" t="s">
        <v>1228</v>
      </c>
      <c r="B834" s="1" t="s">
        <v>406</v>
      </c>
      <c r="C834" s="3">
        <v>0</v>
      </c>
      <c r="D834" s="3">
        <v>0</v>
      </c>
      <c r="E834" s="3">
        <v>0</v>
      </c>
      <c r="F834" s="3">
        <v>0</v>
      </c>
    </row>
    <row r="835" spans="1:6" x14ac:dyDescent="0.25">
      <c r="A835" s="1" t="s">
        <v>1229</v>
      </c>
      <c r="B835" s="1" t="s">
        <v>408</v>
      </c>
      <c r="C835" s="3">
        <v>0</v>
      </c>
      <c r="D835" s="3">
        <v>0</v>
      </c>
      <c r="E835" s="3">
        <v>0</v>
      </c>
      <c r="F835" s="3">
        <v>0</v>
      </c>
    </row>
    <row r="836" spans="1:6" x14ac:dyDescent="0.25">
      <c r="A836" s="1" t="s">
        <v>1230</v>
      </c>
      <c r="B836" s="1" t="s">
        <v>410</v>
      </c>
      <c r="C836" s="3">
        <v>0</v>
      </c>
      <c r="D836" s="3">
        <v>0</v>
      </c>
      <c r="E836" s="3">
        <v>0</v>
      </c>
      <c r="F836" s="3">
        <v>0</v>
      </c>
    </row>
    <row r="837" spans="1:6" x14ac:dyDescent="0.25">
      <c r="A837" s="1" t="s">
        <v>1231</v>
      </c>
      <c r="B837" s="1" t="s">
        <v>416</v>
      </c>
      <c r="C837" s="3">
        <v>0</v>
      </c>
      <c r="D837" s="3">
        <v>0</v>
      </c>
      <c r="E837" s="3">
        <v>0</v>
      </c>
      <c r="F837" s="3">
        <v>0</v>
      </c>
    </row>
    <row r="838" spans="1:6" x14ac:dyDescent="0.25">
      <c r="A838" s="1" t="s">
        <v>1232</v>
      </c>
      <c r="B838" s="1" t="s">
        <v>1233</v>
      </c>
      <c r="C838" s="3">
        <v>0</v>
      </c>
      <c r="D838" s="3">
        <v>0</v>
      </c>
      <c r="E838" s="3">
        <v>-10</v>
      </c>
      <c r="F838" s="3">
        <v>0</v>
      </c>
    </row>
    <row r="839" spans="1:6" x14ac:dyDescent="0.25">
      <c r="A839" s="1" t="s">
        <v>1234</v>
      </c>
      <c r="B839" s="1" t="s">
        <v>418</v>
      </c>
      <c r="C839" s="3">
        <v>0</v>
      </c>
      <c r="D839" s="3">
        <v>0</v>
      </c>
      <c r="E839" s="3">
        <v>0</v>
      </c>
      <c r="F839" s="3">
        <v>0</v>
      </c>
    </row>
    <row r="840" spans="1:6" x14ac:dyDescent="0.25">
      <c r="A840" s="1" t="s">
        <v>1235</v>
      </c>
      <c r="B840" s="1" t="s">
        <v>424</v>
      </c>
      <c r="C840" s="3">
        <v>0</v>
      </c>
      <c r="D840" s="3">
        <v>0</v>
      </c>
      <c r="E840" s="3">
        <v>0</v>
      </c>
      <c r="F840" s="3">
        <v>0</v>
      </c>
    </row>
    <row r="841" spans="1:6" x14ac:dyDescent="0.25">
      <c r="A841" s="1" t="s">
        <v>1236</v>
      </c>
      <c r="B841" s="1" t="s">
        <v>426</v>
      </c>
      <c r="C841" s="3">
        <v>0</v>
      </c>
      <c r="D841" s="3">
        <v>0</v>
      </c>
      <c r="E841" s="3">
        <v>0</v>
      </c>
      <c r="F841" s="3">
        <v>0</v>
      </c>
    </row>
    <row r="842" spans="1:6" x14ac:dyDescent="0.25">
      <c r="A842" s="1" t="s">
        <v>1237</v>
      </c>
      <c r="B842" s="1" t="s">
        <v>1238</v>
      </c>
      <c r="C842" s="3">
        <v>0</v>
      </c>
      <c r="D842" s="3">
        <v>0</v>
      </c>
      <c r="E842" s="3">
        <v>0</v>
      </c>
      <c r="F842" s="3">
        <v>0</v>
      </c>
    </row>
    <row r="843" spans="1:6" x14ac:dyDescent="0.25">
      <c r="A843" s="1" t="s">
        <v>1239</v>
      </c>
      <c r="B843" s="1" t="s">
        <v>1240</v>
      </c>
      <c r="C843" s="3">
        <v>0</v>
      </c>
      <c r="D843" s="3">
        <v>0</v>
      </c>
      <c r="E843" s="3">
        <v>0</v>
      </c>
      <c r="F843" s="3">
        <v>0</v>
      </c>
    </row>
    <row r="844" spans="1:6" x14ac:dyDescent="0.25">
      <c r="A844" s="1" t="s">
        <v>1241</v>
      </c>
      <c r="B844" s="1" t="s">
        <v>1242</v>
      </c>
      <c r="C844" s="3">
        <v>0</v>
      </c>
      <c r="D844" s="3">
        <v>0</v>
      </c>
      <c r="E844" s="3">
        <v>0</v>
      </c>
      <c r="F844" s="3">
        <v>0</v>
      </c>
    </row>
    <row r="845" spans="1:6" x14ac:dyDescent="0.25">
      <c r="A845" s="1" t="s">
        <v>1243</v>
      </c>
      <c r="B845" s="1" t="s">
        <v>434</v>
      </c>
      <c r="C845" s="3">
        <v>0</v>
      </c>
      <c r="D845" s="3">
        <v>0</v>
      </c>
      <c r="E845" s="3">
        <v>0</v>
      </c>
      <c r="F845" s="3">
        <v>0</v>
      </c>
    </row>
    <row r="846" spans="1:6" x14ac:dyDescent="0.25">
      <c r="A846" s="1" t="s">
        <v>1244</v>
      </c>
      <c r="B846" s="1" t="s">
        <v>1245</v>
      </c>
      <c r="C846" s="3">
        <v>0</v>
      </c>
      <c r="D846" s="3">
        <v>0</v>
      </c>
      <c r="E846" s="3">
        <v>0</v>
      </c>
      <c r="F846" s="3">
        <v>0</v>
      </c>
    </row>
    <row r="847" spans="1:6" x14ac:dyDescent="0.25">
      <c r="A847" s="1" t="s">
        <v>1246</v>
      </c>
      <c r="B847" s="1" t="s">
        <v>1247</v>
      </c>
      <c r="C847" s="3">
        <v>0</v>
      </c>
      <c r="D847" s="3">
        <v>0</v>
      </c>
      <c r="E847" s="3">
        <v>0</v>
      </c>
      <c r="F847" s="3">
        <v>0</v>
      </c>
    </row>
    <row r="848" spans="1:6" x14ac:dyDescent="0.25">
      <c r="A848" s="1" t="s">
        <v>1248</v>
      </c>
      <c r="B848" s="1" t="s">
        <v>438</v>
      </c>
      <c r="C848" s="3">
        <v>0</v>
      </c>
      <c r="D848" s="3">
        <v>0</v>
      </c>
      <c r="E848" s="3">
        <v>0</v>
      </c>
      <c r="F848" s="3">
        <v>0</v>
      </c>
    </row>
    <row r="849" spans="1:6" x14ac:dyDescent="0.25">
      <c r="A849" s="1" t="s">
        <v>1249</v>
      </c>
      <c r="B849" s="1" t="s">
        <v>488</v>
      </c>
      <c r="C849" s="3">
        <v>0</v>
      </c>
      <c r="D849" s="3">
        <v>0</v>
      </c>
      <c r="E849" s="3">
        <v>0</v>
      </c>
      <c r="F849" s="3">
        <v>0</v>
      </c>
    </row>
    <row r="850" spans="1:6" x14ac:dyDescent="0.25">
      <c r="A850" s="1" t="s">
        <v>1250</v>
      </c>
      <c r="B850" s="1" t="s">
        <v>807</v>
      </c>
      <c r="C850" s="3">
        <v>0</v>
      </c>
      <c r="D850" s="3">
        <v>0</v>
      </c>
      <c r="E850" s="3">
        <v>0</v>
      </c>
      <c r="F850" s="3">
        <v>0</v>
      </c>
    </row>
    <row r="851" spans="1:6" x14ac:dyDescent="0.25">
      <c r="A851" s="1" t="s">
        <v>1251</v>
      </c>
      <c r="B851" s="1" t="s">
        <v>1252</v>
      </c>
      <c r="C851" s="3">
        <v>0</v>
      </c>
      <c r="D851" s="3">
        <v>0</v>
      </c>
      <c r="E851" s="3">
        <v>0</v>
      </c>
      <c r="F851" s="3">
        <v>0</v>
      </c>
    </row>
    <row r="852" spans="1:6" x14ac:dyDescent="0.25">
      <c r="A852" s="1" t="s">
        <v>1253</v>
      </c>
      <c r="B852" s="1" t="s">
        <v>442</v>
      </c>
      <c r="C852" s="3">
        <v>0</v>
      </c>
      <c r="D852" s="3">
        <v>0</v>
      </c>
      <c r="E852" s="3">
        <v>0</v>
      </c>
      <c r="F852" s="3">
        <v>0</v>
      </c>
    </row>
    <row r="853" spans="1:6" x14ac:dyDescent="0.25">
      <c r="A853" s="1" t="s">
        <v>1254</v>
      </c>
      <c r="B853" s="1" t="s">
        <v>1255</v>
      </c>
      <c r="C853" s="3">
        <v>0</v>
      </c>
      <c r="D853" s="3">
        <v>0</v>
      </c>
      <c r="E853" s="3">
        <v>0</v>
      </c>
      <c r="F853" s="3">
        <v>0</v>
      </c>
    </row>
    <row r="854" spans="1:6" x14ac:dyDescent="0.25">
      <c r="A854" s="1" t="s">
        <v>1256</v>
      </c>
      <c r="B854" s="1" t="s">
        <v>492</v>
      </c>
      <c r="C854" s="3">
        <v>0</v>
      </c>
      <c r="D854" s="3">
        <v>0</v>
      </c>
      <c r="E854" s="3">
        <v>0</v>
      </c>
      <c r="F854" s="3">
        <v>0</v>
      </c>
    </row>
    <row r="855" spans="1:6" x14ac:dyDescent="0.25">
      <c r="A855" s="1" t="s">
        <v>1257</v>
      </c>
      <c r="B855" s="1" t="s">
        <v>1258</v>
      </c>
      <c r="C855" s="3">
        <v>0</v>
      </c>
      <c r="D855" s="3">
        <v>0</v>
      </c>
      <c r="E855" s="3">
        <v>0</v>
      </c>
      <c r="F855" s="3">
        <v>0</v>
      </c>
    </row>
    <row r="856" spans="1:6" x14ac:dyDescent="0.25">
      <c r="A856" s="1" t="s">
        <v>1259</v>
      </c>
      <c r="B856" s="1" t="s">
        <v>1201</v>
      </c>
      <c r="C856" s="3">
        <v>0</v>
      </c>
      <c r="D856" s="3">
        <v>0</v>
      </c>
      <c r="E856" s="3">
        <v>0</v>
      </c>
      <c r="F856" s="3">
        <v>0</v>
      </c>
    </row>
    <row r="857" spans="1:6" x14ac:dyDescent="0.25">
      <c r="A857" s="1" t="s">
        <v>1260</v>
      </c>
      <c r="B857" s="1" t="s">
        <v>814</v>
      </c>
      <c r="C857" s="3">
        <v>0</v>
      </c>
      <c r="D857" s="3">
        <v>0</v>
      </c>
      <c r="E857" s="3">
        <v>0</v>
      </c>
      <c r="F857" s="3">
        <v>0</v>
      </c>
    </row>
    <row r="858" spans="1:6" x14ac:dyDescent="0.25">
      <c r="A858" s="1" t="s">
        <v>1261</v>
      </c>
      <c r="B858" s="1" t="s">
        <v>826</v>
      </c>
      <c r="C858" s="3">
        <v>0</v>
      </c>
      <c r="D858" s="3">
        <v>0</v>
      </c>
      <c r="E858" s="3">
        <v>0</v>
      </c>
      <c r="F858" s="3">
        <v>0</v>
      </c>
    </row>
    <row r="859" spans="1:6" x14ac:dyDescent="0.25">
      <c r="A859" s="1" t="s">
        <v>1262</v>
      </c>
      <c r="B859" s="1" t="s">
        <v>582</v>
      </c>
      <c r="C859" s="3">
        <v>0</v>
      </c>
      <c r="D859" s="3">
        <v>0</v>
      </c>
      <c r="E859" s="3">
        <v>0</v>
      </c>
      <c r="F859" s="3">
        <v>0</v>
      </c>
    </row>
    <row r="860" spans="1:6" x14ac:dyDescent="0.25">
      <c r="A860" s="1" t="s">
        <v>3429</v>
      </c>
      <c r="B860" s="3"/>
      <c r="C860" s="3">
        <v>0</v>
      </c>
      <c r="D860" s="3">
        <v>0</v>
      </c>
      <c r="E860" s="3">
        <v>0</v>
      </c>
      <c r="F860" s="3">
        <v>0</v>
      </c>
    </row>
    <row r="861" spans="1:6" x14ac:dyDescent="0.25">
      <c r="A861" s="1" t="s">
        <v>1263</v>
      </c>
      <c r="B861" s="1" t="s">
        <v>1264</v>
      </c>
      <c r="C861" s="3">
        <v>49121</v>
      </c>
      <c r="D861" s="3">
        <v>51814</v>
      </c>
      <c r="E861" s="3">
        <v>38958.720000000001</v>
      </c>
      <c r="F861" s="3">
        <v>52639</v>
      </c>
    </row>
    <row r="862" spans="1:6" x14ac:dyDescent="0.25">
      <c r="A862" s="1" t="s">
        <v>1265</v>
      </c>
      <c r="B862" s="1" t="s">
        <v>1266</v>
      </c>
      <c r="C862" s="3">
        <v>33602.239999999998</v>
      </c>
      <c r="D862" s="3">
        <v>48559</v>
      </c>
      <c r="E862" s="3">
        <v>36462</v>
      </c>
      <c r="F862" s="3">
        <v>51715</v>
      </c>
    </row>
    <row r="863" spans="1:6" x14ac:dyDescent="0.25">
      <c r="A863" s="1" t="s">
        <v>1267</v>
      </c>
      <c r="B863" s="1" t="s">
        <v>382</v>
      </c>
      <c r="C863" s="3">
        <v>0</v>
      </c>
      <c r="D863" s="3">
        <v>0</v>
      </c>
      <c r="E863" s="3">
        <v>0</v>
      </c>
      <c r="F863" s="3">
        <v>0</v>
      </c>
    </row>
    <row r="864" spans="1:6" x14ac:dyDescent="0.25">
      <c r="A864" s="1" t="s">
        <v>1268</v>
      </c>
      <c r="B864" s="1" t="s">
        <v>384</v>
      </c>
      <c r="C864" s="3">
        <v>17809.5</v>
      </c>
      <c r="D864" s="3">
        <v>18000</v>
      </c>
      <c r="E864" s="3">
        <v>17864.099999999999</v>
      </c>
      <c r="F864" s="3">
        <v>20000</v>
      </c>
    </row>
    <row r="865" spans="1:6" x14ac:dyDescent="0.25">
      <c r="A865" s="1" t="s">
        <v>1269</v>
      </c>
      <c r="B865" s="1" t="s">
        <v>386</v>
      </c>
      <c r="C865" s="3">
        <v>4576</v>
      </c>
      <c r="D865" s="3">
        <v>4953</v>
      </c>
      <c r="E865" s="3">
        <v>2669.76</v>
      </c>
      <c r="F865" s="3">
        <v>5202</v>
      </c>
    </row>
    <row r="866" spans="1:6" x14ac:dyDescent="0.25">
      <c r="A866" s="1" t="s">
        <v>1270</v>
      </c>
      <c r="B866" s="1" t="s">
        <v>390</v>
      </c>
      <c r="C866" s="3">
        <v>0</v>
      </c>
      <c r="D866" s="3">
        <v>0</v>
      </c>
      <c r="E866" s="3">
        <v>0</v>
      </c>
      <c r="F866" s="3">
        <v>0</v>
      </c>
    </row>
    <row r="867" spans="1:6" x14ac:dyDescent="0.25">
      <c r="A867" s="1" t="s">
        <v>1271</v>
      </c>
      <c r="B867" s="1" t="s">
        <v>764</v>
      </c>
      <c r="C867" s="3">
        <v>0</v>
      </c>
      <c r="D867" s="3">
        <v>0</v>
      </c>
      <c r="E867" s="3">
        <v>0</v>
      </c>
      <c r="F867" s="3">
        <v>0</v>
      </c>
    </row>
    <row r="868" spans="1:6" x14ac:dyDescent="0.25">
      <c r="A868" s="1" t="s">
        <v>1272</v>
      </c>
      <c r="B868" s="1" t="s">
        <v>394</v>
      </c>
      <c r="C868" s="3">
        <v>7965.67</v>
      </c>
      <c r="D868" s="3">
        <v>9435</v>
      </c>
      <c r="E868" s="3">
        <v>7264.12</v>
      </c>
      <c r="F868" s="3">
        <v>9912</v>
      </c>
    </row>
    <row r="869" spans="1:6" x14ac:dyDescent="0.25">
      <c r="A869" s="1" t="s">
        <v>1273</v>
      </c>
      <c r="B869" s="1" t="s">
        <v>396</v>
      </c>
      <c r="C869" s="3">
        <v>27052.53</v>
      </c>
      <c r="D869" s="3">
        <v>32000</v>
      </c>
      <c r="E869" s="3">
        <v>26665.87</v>
      </c>
      <c r="F869" s="3">
        <v>32000</v>
      </c>
    </row>
    <row r="870" spans="1:6" x14ac:dyDescent="0.25">
      <c r="A870" s="1" t="s">
        <v>1274</v>
      </c>
      <c r="B870" s="1" t="s">
        <v>398</v>
      </c>
      <c r="C870" s="3">
        <v>273.62</v>
      </c>
      <c r="D870" s="3">
        <v>284</v>
      </c>
      <c r="E870" s="3">
        <v>236</v>
      </c>
      <c r="F870" s="3">
        <v>284</v>
      </c>
    </row>
    <row r="871" spans="1:6" x14ac:dyDescent="0.25">
      <c r="A871" s="1" t="s">
        <v>1275</v>
      </c>
      <c r="B871" s="1" t="s">
        <v>400</v>
      </c>
      <c r="C871" s="3">
        <v>1045.79</v>
      </c>
      <c r="D871" s="3">
        <v>1292</v>
      </c>
      <c r="E871" s="3">
        <v>910.77</v>
      </c>
      <c r="F871" s="3">
        <v>1344</v>
      </c>
    </row>
    <row r="872" spans="1:6" x14ac:dyDescent="0.25">
      <c r="A872" s="1" t="s">
        <v>1276</v>
      </c>
      <c r="B872" s="1" t="s">
        <v>402</v>
      </c>
      <c r="C872" s="3">
        <v>1103.44</v>
      </c>
      <c r="D872" s="3">
        <v>879</v>
      </c>
      <c r="E872" s="3">
        <v>732.48</v>
      </c>
      <c r="F872" s="3">
        <v>879</v>
      </c>
    </row>
    <row r="873" spans="1:6" x14ac:dyDescent="0.25">
      <c r="A873" s="1" t="s">
        <v>1277</v>
      </c>
      <c r="B873" s="1" t="s">
        <v>404</v>
      </c>
      <c r="C873" s="3">
        <v>237.3</v>
      </c>
      <c r="D873" s="3">
        <v>194</v>
      </c>
      <c r="E873" s="3">
        <v>161.30000000000001</v>
      </c>
      <c r="F873" s="3">
        <v>217</v>
      </c>
    </row>
    <row r="874" spans="1:6" x14ac:dyDescent="0.25">
      <c r="A874" s="1" t="s">
        <v>1278</v>
      </c>
      <c r="B874" s="1" t="s">
        <v>406</v>
      </c>
      <c r="C874" s="3">
        <v>20924.04</v>
      </c>
      <c r="D874" s="3">
        <v>24666</v>
      </c>
      <c r="E874" s="3">
        <v>19036.39</v>
      </c>
      <c r="F874" s="3">
        <v>25912</v>
      </c>
    </row>
    <row r="875" spans="1:6" x14ac:dyDescent="0.25">
      <c r="A875" s="1" t="s">
        <v>1279</v>
      </c>
      <c r="B875" s="1" t="s">
        <v>408</v>
      </c>
      <c r="C875" s="3">
        <v>630.63</v>
      </c>
      <c r="D875" s="3">
        <v>632</v>
      </c>
      <c r="E875" s="3">
        <v>575.73</v>
      </c>
      <c r="F875" s="3">
        <v>658</v>
      </c>
    </row>
    <row r="876" spans="1:6" x14ac:dyDescent="0.25">
      <c r="A876" s="1" t="s">
        <v>1280</v>
      </c>
      <c r="B876" s="1" t="s">
        <v>410</v>
      </c>
      <c r="C876" s="3">
        <v>2700.65</v>
      </c>
      <c r="D876" s="3">
        <v>2364</v>
      </c>
      <c r="E876" s="3">
        <v>1987.32</v>
      </c>
      <c r="F876" s="3">
        <v>2908</v>
      </c>
    </row>
    <row r="877" spans="1:6" x14ac:dyDescent="0.25">
      <c r="A877" s="1" t="s">
        <v>1281</v>
      </c>
      <c r="B877" s="1" t="s">
        <v>412</v>
      </c>
      <c r="C877" s="3">
        <v>129</v>
      </c>
      <c r="D877" s="3">
        <v>0</v>
      </c>
      <c r="E877" s="3">
        <v>0</v>
      </c>
      <c r="F877" s="3">
        <v>0</v>
      </c>
    </row>
    <row r="878" spans="1:6" x14ac:dyDescent="0.25">
      <c r="A878" s="1" t="s">
        <v>1282</v>
      </c>
      <c r="B878" s="1" t="s">
        <v>414</v>
      </c>
      <c r="C878" s="3">
        <v>3014.42</v>
      </c>
      <c r="D878" s="3">
        <v>3120</v>
      </c>
      <c r="E878" s="3">
        <v>2599.92</v>
      </c>
      <c r="F878" s="3">
        <v>3120</v>
      </c>
    </row>
    <row r="879" spans="1:6" x14ac:dyDescent="0.25">
      <c r="A879" s="1" t="s">
        <v>1283</v>
      </c>
      <c r="B879" s="1" t="s">
        <v>416</v>
      </c>
      <c r="C879" s="3">
        <v>246.22</v>
      </c>
      <c r="D879" s="3">
        <v>500</v>
      </c>
      <c r="E879" s="3">
        <v>3.99</v>
      </c>
      <c r="F879" s="3">
        <v>250</v>
      </c>
    </row>
    <row r="880" spans="1:6" x14ac:dyDescent="0.25">
      <c r="A880" s="1" t="s">
        <v>1284</v>
      </c>
      <c r="B880" s="1" t="s">
        <v>1285</v>
      </c>
      <c r="C880" s="3">
        <v>0</v>
      </c>
      <c r="D880" s="3">
        <v>0</v>
      </c>
      <c r="E880" s="3">
        <v>0</v>
      </c>
      <c r="F880" s="3">
        <v>0</v>
      </c>
    </row>
    <row r="881" spans="1:6" x14ac:dyDescent="0.25">
      <c r="A881" s="1" t="s">
        <v>1286</v>
      </c>
      <c r="B881" s="1" t="s">
        <v>778</v>
      </c>
      <c r="C881" s="3">
        <v>0</v>
      </c>
      <c r="D881" s="3">
        <v>150</v>
      </c>
      <c r="E881" s="3">
        <v>142.57</v>
      </c>
      <c r="F881" s="3">
        <v>150</v>
      </c>
    </row>
    <row r="882" spans="1:6" x14ac:dyDescent="0.25">
      <c r="A882" s="1" t="s">
        <v>1287</v>
      </c>
      <c r="B882" s="1" t="s">
        <v>780</v>
      </c>
      <c r="C882" s="3">
        <v>1125.19</v>
      </c>
      <c r="D882" s="3">
        <v>1250</v>
      </c>
      <c r="E882" s="3">
        <v>1080.8699999999999</v>
      </c>
      <c r="F882" s="3">
        <v>1250</v>
      </c>
    </row>
    <row r="883" spans="1:6" x14ac:dyDescent="0.25">
      <c r="A883" s="1" t="s">
        <v>1288</v>
      </c>
      <c r="B883" s="1" t="s">
        <v>1289</v>
      </c>
      <c r="C883" s="3">
        <v>262.35000000000002</v>
      </c>
      <c r="D883" s="3">
        <v>0</v>
      </c>
      <c r="E883" s="3">
        <v>0</v>
      </c>
      <c r="F883" s="3">
        <v>0</v>
      </c>
    </row>
    <row r="884" spans="1:6" x14ac:dyDescent="0.25">
      <c r="A884" s="1" t="s">
        <v>1290</v>
      </c>
      <c r="B884" s="1" t="s">
        <v>1291</v>
      </c>
      <c r="C884" s="3">
        <v>511.54</v>
      </c>
      <c r="D884" s="3">
        <v>1756</v>
      </c>
      <c r="E884" s="3">
        <v>1755.5</v>
      </c>
      <c r="F884" s="3">
        <v>0</v>
      </c>
    </row>
    <row r="885" spans="1:6" x14ac:dyDescent="0.25">
      <c r="A885" s="1" t="s">
        <v>1292</v>
      </c>
      <c r="B885" s="1" t="s">
        <v>786</v>
      </c>
      <c r="C885" s="3">
        <v>0</v>
      </c>
      <c r="D885" s="3">
        <v>300</v>
      </c>
      <c r="E885" s="3">
        <v>0</v>
      </c>
      <c r="F885" s="3">
        <v>300</v>
      </c>
    </row>
    <row r="886" spans="1:6" x14ac:dyDescent="0.25">
      <c r="A886" s="1" t="s">
        <v>1293</v>
      </c>
      <c r="B886" s="1" t="s">
        <v>788</v>
      </c>
      <c r="C886" s="3">
        <v>0</v>
      </c>
      <c r="D886" s="3">
        <v>150</v>
      </c>
      <c r="E886" s="3">
        <v>0</v>
      </c>
      <c r="F886" s="3">
        <v>150</v>
      </c>
    </row>
    <row r="887" spans="1:6" x14ac:dyDescent="0.25">
      <c r="A887" s="1" t="s">
        <v>1294</v>
      </c>
      <c r="B887" s="1" t="s">
        <v>790</v>
      </c>
      <c r="C887" s="3">
        <v>1619.55</v>
      </c>
      <c r="D887" s="3">
        <v>1750</v>
      </c>
      <c r="E887" s="3">
        <v>1719.53</v>
      </c>
      <c r="F887" s="3">
        <v>2000</v>
      </c>
    </row>
    <row r="888" spans="1:6" x14ac:dyDescent="0.25">
      <c r="A888" s="1" t="s">
        <v>1295</v>
      </c>
      <c r="B888" s="1" t="s">
        <v>1296</v>
      </c>
      <c r="C888" s="3">
        <v>2145.9699999999998</v>
      </c>
      <c r="D888" s="3">
        <v>3350</v>
      </c>
      <c r="E888" s="3">
        <v>1972.23</v>
      </c>
      <c r="F888" s="3">
        <v>3000</v>
      </c>
    </row>
    <row r="889" spans="1:6" x14ac:dyDescent="0.25">
      <c r="A889" s="1" t="s">
        <v>3430</v>
      </c>
      <c r="B889" s="1" t="s">
        <v>3431</v>
      </c>
      <c r="C889" s="3">
        <v>4656</v>
      </c>
      <c r="D889" s="3">
        <v>8000</v>
      </c>
      <c r="E889" s="3">
        <v>3254.06</v>
      </c>
      <c r="F889" s="3">
        <v>0</v>
      </c>
    </row>
    <row r="890" spans="1:6" x14ac:dyDescent="0.25">
      <c r="A890" s="1" t="s">
        <v>3432</v>
      </c>
      <c r="B890" s="1" t="s">
        <v>3433</v>
      </c>
      <c r="C890" s="3">
        <v>1633.04</v>
      </c>
      <c r="D890" s="3">
        <v>3480</v>
      </c>
      <c r="E890" s="3">
        <v>1634.3</v>
      </c>
      <c r="F890" s="3">
        <v>0</v>
      </c>
    </row>
    <row r="891" spans="1:6" x14ac:dyDescent="0.25">
      <c r="A891" s="1" t="s">
        <v>1297</v>
      </c>
      <c r="B891" s="1" t="s">
        <v>1298</v>
      </c>
      <c r="C891" s="3">
        <v>4467.43</v>
      </c>
      <c r="D891" s="3">
        <v>6900</v>
      </c>
      <c r="E891" s="3">
        <v>2371.9</v>
      </c>
      <c r="F891" s="3">
        <v>5000</v>
      </c>
    </row>
    <row r="892" spans="1:6" x14ac:dyDescent="0.25">
      <c r="A892" s="1" t="s">
        <v>1299</v>
      </c>
      <c r="B892" s="1" t="s">
        <v>1300</v>
      </c>
      <c r="C892" s="3">
        <v>135</v>
      </c>
      <c r="D892" s="3">
        <v>300</v>
      </c>
      <c r="E892" s="3">
        <v>245</v>
      </c>
      <c r="F892" s="3">
        <v>300</v>
      </c>
    </row>
    <row r="893" spans="1:6" x14ac:dyDescent="0.25">
      <c r="A893" s="1" t="s">
        <v>1301</v>
      </c>
      <c r="B893" s="1" t="s">
        <v>1302</v>
      </c>
      <c r="C893" s="3">
        <v>0</v>
      </c>
      <c r="D893" s="3">
        <v>0</v>
      </c>
      <c r="E893" s="3">
        <v>0</v>
      </c>
      <c r="F893" s="3">
        <v>0</v>
      </c>
    </row>
    <row r="894" spans="1:6" x14ac:dyDescent="0.25">
      <c r="A894" s="1" t="s">
        <v>1303</v>
      </c>
      <c r="B894" s="1" t="s">
        <v>430</v>
      </c>
      <c r="C894" s="3">
        <v>1185.3599999999999</v>
      </c>
      <c r="D894" s="3">
        <v>1500</v>
      </c>
      <c r="E894" s="3">
        <v>647.46</v>
      </c>
      <c r="F894" s="3">
        <v>1000</v>
      </c>
    </row>
    <row r="895" spans="1:6" x14ac:dyDescent="0.25">
      <c r="A895" s="1" t="s">
        <v>1304</v>
      </c>
      <c r="B895" s="1" t="s">
        <v>436</v>
      </c>
      <c r="C895" s="3">
        <v>1245.83</v>
      </c>
      <c r="D895" s="3">
        <v>1250</v>
      </c>
      <c r="E895" s="3">
        <v>1151.05</v>
      </c>
      <c r="F895" s="3">
        <v>1400</v>
      </c>
    </row>
    <row r="896" spans="1:6" x14ac:dyDescent="0.25">
      <c r="A896" s="1" t="s">
        <v>1305</v>
      </c>
      <c r="B896" s="1" t="s">
        <v>488</v>
      </c>
      <c r="C896" s="3">
        <v>274.45999999999998</v>
      </c>
      <c r="D896" s="3">
        <v>500</v>
      </c>
      <c r="E896" s="3">
        <v>300</v>
      </c>
      <c r="F896" s="3">
        <v>500</v>
      </c>
    </row>
    <row r="897" spans="1:6" x14ac:dyDescent="0.25">
      <c r="A897" s="1" t="s">
        <v>1306</v>
      </c>
      <c r="B897" s="1" t="s">
        <v>807</v>
      </c>
      <c r="C897" s="3">
        <v>5173.37</v>
      </c>
      <c r="D897" s="3">
        <v>6000</v>
      </c>
      <c r="E897" s="3">
        <v>4440.1499999999996</v>
      </c>
      <c r="F897" s="3">
        <v>6000</v>
      </c>
    </row>
    <row r="898" spans="1:6" x14ac:dyDescent="0.25">
      <c r="A898" s="1" t="s">
        <v>1307</v>
      </c>
      <c r="B898" s="1" t="s">
        <v>440</v>
      </c>
      <c r="C898" s="3">
        <v>96.71</v>
      </c>
      <c r="D898" s="3">
        <v>100</v>
      </c>
      <c r="E898" s="3">
        <v>0</v>
      </c>
      <c r="F898" s="3">
        <v>100</v>
      </c>
    </row>
    <row r="899" spans="1:6" x14ac:dyDescent="0.25">
      <c r="A899" s="1" t="s">
        <v>1308</v>
      </c>
      <c r="B899" s="1" t="s">
        <v>1309</v>
      </c>
      <c r="C899" s="3">
        <v>5166.67</v>
      </c>
      <c r="D899" s="3">
        <v>5500</v>
      </c>
      <c r="E899" s="3">
        <v>4692.43</v>
      </c>
      <c r="F899" s="3">
        <v>6500</v>
      </c>
    </row>
    <row r="900" spans="1:6" x14ac:dyDescent="0.25">
      <c r="A900" s="1" t="s">
        <v>1310</v>
      </c>
      <c r="B900" s="1" t="s">
        <v>442</v>
      </c>
      <c r="C900" s="3">
        <v>190.17</v>
      </c>
      <c r="D900" s="3">
        <v>200</v>
      </c>
      <c r="E900" s="3">
        <v>84.19</v>
      </c>
      <c r="F900" s="3">
        <v>200</v>
      </c>
    </row>
    <row r="901" spans="1:6" x14ac:dyDescent="0.25">
      <c r="A901" s="1" t="s">
        <v>1311</v>
      </c>
      <c r="B901" s="1" t="s">
        <v>953</v>
      </c>
      <c r="C901" s="3">
        <v>0</v>
      </c>
      <c r="D901" s="3">
        <v>250</v>
      </c>
      <c r="E901" s="3">
        <v>0</v>
      </c>
      <c r="F901" s="3">
        <v>250</v>
      </c>
    </row>
    <row r="902" spans="1:6" x14ac:dyDescent="0.25">
      <c r="A902" s="1" t="s">
        <v>1312</v>
      </c>
      <c r="B902" s="1" t="s">
        <v>812</v>
      </c>
      <c r="C902" s="3">
        <v>1741.25</v>
      </c>
      <c r="D902" s="3">
        <v>1500</v>
      </c>
      <c r="E902" s="3">
        <v>1431.47</v>
      </c>
      <c r="F902" s="3">
        <v>2000</v>
      </c>
    </row>
    <row r="903" spans="1:6" x14ac:dyDescent="0.25">
      <c r="A903" s="1" t="s">
        <v>1313</v>
      </c>
      <c r="B903" s="1" t="s">
        <v>1201</v>
      </c>
      <c r="C903" s="3">
        <v>0</v>
      </c>
      <c r="D903" s="3">
        <v>0</v>
      </c>
      <c r="E903" s="3">
        <v>0</v>
      </c>
      <c r="F903" s="3">
        <v>0</v>
      </c>
    </row>
    <row r="904" spans="1:6" x14ac:dyDescent="0.25">
      <c r="A904" s="1" t="s">
        <v>1314</v>
      </c>
      <c r="B904" s="1" t="s">
        <v>1315</v>
      </c>
      <c r="C904" s="3">
        <v>0</v>
      </c>
      <c r="D904" s="3">
        <v>100</v>
      </c>
      <c r="E904" s="3">
        <v>0</v>
      </c>
      <c r="F904" s="3">
        <v>100</v>
      </c>
    </row>
    <row r="905" spans="1:6" x14ac:dyDescent="0.25">
      <c r="A905" s="1" t="s">
        <v>1316</v>
      </c>
      <c r="B905" s="1" t="s">
        <v>444</v>
      </c>
      <c r="C905" s="3">
        <v>480</v>
      </c>
      <c r="D905" s="3">
        <v>100</v>
      </c>
      <c r="E905" s="3">
        <v>44.85</v>
      </c>
      <c r="F905" s="3">
        <v>100</v>
      </c>
    </row>
    <row r="906" spans="1:6" x14ac:dyDescent="0.25">
      <c r="A906" s="1" t="s">
        <v>1317</v>
      </c>
      <c r="B906" s="1" t="s">
        <v>820</v>
      </c>
      <c r="C906" s="3">
        <v>0</v>
      </c>
      <c r="D906" s="3">
        <v>0</v>
      </c>
      <c r="E906" s="3">
        <v>0</v>
      </c>
      <c r="F906" s="3">
        <v>0</v>
      </c>
    </row>
    <row r="907" spans="1:6" x14ac:dyDescent="0.25">
      <c r="A907" s="1" t="s">
        <v>1318</v>
      </c>
      <c r="B907" s="1" t="s">
        <v>822</v>
      </c>
      <c r="C907" s="3">
        <v>0</v>
      </c>
      <c r="D907" s="3">
        <v>0</v>
      </c>
      <c r="E907" s="3">
        <v>0</v>
      </c>
      <c r="F907" s="3">
        <v>0</v>
      </c>
    </row>
    <row r="908" spans="1:6" x14ac:dyDescent="0.25">
      <c r="A908" s="1" t="s">
        <v>1319</v>
      </c>
      <c r="B908" s="1" t="s">
        <v>1320</v>
      </c>
      <c r="C908" s="3">
        <v>1315</v>
      </c>
      <c r="D908" s="3">
        <v>500</v>
      </c>
      <c r="E908" s="3">
        <v>0</v>
      </c>
      <c r="F908" s="3">
        <v>500</v>
      </c>
    </row>
    <row r="909" spans="1:6" x14ac:dyDescent="0.25">
      <c r="A909" s="1" t="s">
        <v>1321</v>
      </c>
      <c r="B909" s="1" t="s">
        <v>826</v>
      </c>
      <c r="C909" s="3">
        <v>244.77</v>
      </c>
      <c r="D909" s="3">
        <v>300</v>
      </c>
      <c r="E909" s="3">
        <v>0</v>
      </c>
      <c r="F909" s="3">
        <v>300</v>
      </c>
    </row>
    <row r="910" spans="1:6" x14ac:dyDescent="0.25">
      <c r="A910" s="1" t="s">
        <v>3434</v>
      </c>
      <c r="B910" s="1" t="s">
        <v>745</v>
      </c>
      <c r="C910" s="3">
        <v>0</v>
      </c>
      <c r="D910" s="3">
        <v>0</v>
      </c>
      <c r="E910" s="3">
        <v>0</v>
      </c>
      <c r="F910" s="3">
        <v>0</v>
      </c>
    </row>
    <row r="911" spans="1:6" x14ac:dyDescent="0.25">
      <c r="A911" s="1" t="s">
        <v>1322</v>
      </c>
      <c r="B911" s="1" t="s">
        <v>392</v>
      </c>
      <c r="C911" s="3">
        <v>0</v>
      </c>
      <c r="D911" s="3">
        <v>0</v>
      </c>
      <c r="E911" s="3">
        <v>0</v>
      </c>
      <c r="F911" s="3">
        <v>0</v>
      </c>
    </row>
    <row r="912" spans="1:6" x14ac:dyDescent="0.25">
      <c r="A912" s="1" t="s">
        <v>1323</v>
      </c>
      <c r="B912" s="1" t="s">
        <v>1324</v>
      </c>
      <c r="C912" s="3">
        <v>0</v>
      </c>
      <c r="D912" s="3">
        <v>0</v>
      </c>
      <c r="E912" s="3">
        <v>0</v>
      </c>
      <c r="F912" s="3">
        <v>0</v>
      </c>
    </row>
    <row r="913" spans="1:6" x14ac:dyDescent="0.25">
      <c r="A913" s="1" t="s">
        <v>1325</v>
      </c>
      <c r="B913" s="1" t="s">
        <v>1326</v>
      </c>
      <c r="C913" s="3">
        <v>0</v>
      </c>
      <c r="D913" s="3">
        <v>0</v>
      </c>
      <c r="E913" s="3">
        <v>0</v>
      </c>
      <c r="F913" s="3">
        <v>0</v>
      </c>
    </row>
    <row r="914" spans="1:6" x14ac:dyDescent="0.25">
      <c r="A914" s="1" t="s">
        <v>1327</v>
      </c>
      <c r="B914" s="1" t="s">
        <v>1328</v>
      </c>
      <c r="C914" s="3">
        <v>77658</v>
      </c>
      <c r="D914" s="3">
        <v>77658</v>
      </c>
      <c r="E914" s="3">
        <v>77658</v>
      </c>
      <c r="F914" s="3">
        <v>77658</v>
      </c>
    </row>
    <row r="915" spans="1:6" x14ac:dyDescent="0.25">
      <c r="A915" s="1" t="s">
        <v>1329</v>
      </c>
      <c r="B915" s="1" t="s">
        <v>72</v>
      </c>
      <c r="C915" s="3">
        <v>0</v>
      </c>
      <c r="D915" s="3">
        <v>0</v>
      </c>
      <c r="E915" s="3">
        <v>0</v>
      </c>
      <c r="F915" s="3">
        <v>0</v>
      </c>
    </row>
    <row r="916" spans="1:6" x14ac:dyDescent="0.25">
      <c r="A916" s="1" t="s">
        <v>1330</v>
      </c>
      <c r="B916" s="1" t="s">
        <v>1331</v>
      </c>
      <c r="C916" s="3">
        <v>2.13</v>
      </c>
      <c r="D916" s="3">
        <v>535</v>
      </c>
      <c r="E916" s="3">
        <v>531.55999999999995</v>
      </c>
      <c r="F916" s="3">
        <v>600</v>
      </c>
    </row>
    <row r="917" spans="1:6" x14ac:dyDescent="0.25">
      <c r="A917" s="1" t="s">
        <v>1332</v>
      </c>
      <c r="B917" s="1" t="s">
        <v>1333</v>
      </c>
      <c r="C917" s="3">
        <v>30099.82</v>
      </c>
      <c r="D917" s="3">
        <v>31138</v>
      </c>
      <c r="E917" s="3">
        <v>13829.2</v>
      </c>
      <c r="F917" s="3">
        <v>28410</v>
      </c>
    </row>
    <row r="918" spans="1:6" x14ac:dyDescent="0.25">
      <c r="A918" s="1" t="s">
        <v>1334</v>
      </c>
      <c r="B918" s="1" t="s">
        <v>1335</v>
      </c>
      <c r="C918" s="3">
        <v>0</v>
      </c>
      <c r="D918" s="3">
        <v>0</v>
      </c>
      <c r="E918" s="3">
        <v>0</v>
      </c>
      <c r="F918" s="3">
        <v>0</v>
      </c>
    </row>
    <row r="919" spans="1:6" x14ac:dyDescent="0.25">
      <c r="A919" s="1" t="s">
        <v>1336</v>
      </c>
      <c r="B919" s="1" t="s">
        <v>739</v>
      </c>
      <c r="C919" s="3">
        <v>0</v>
      </c>
      <c r="D919" s="3">
        <v>0</v>
      </c>
      <c r="E919" s="3">
        <v>0</v>
      </c>
      <c r="F919" s="3">
        <v>0</v>
      </c>
    </row>
    <row r="920" spans="1:6" x14ac:dyDescent="0.25">
      <c r="A920" s="1" t="s">
        <v>1337</v>
      </c>
      <c r="B920" s="1" t="s">
        <v>440</v>
      </c>
      <c r="C920" s="3">
        <v>0</v>
      </c>
      <c r="D920" s="3">
        <v>0</v>
      </c>
      <c r="E920" s="3">
        <v>0</v>
      </c>
      <c r="F920" s="3">
        <v>0</v>
      </c>
    </row>
    <row r="921" spans="1:6" x14ac:dyDescent="0.25">
      <c r="A921" s="1" t="s">
        <v>1338</v>
      </c>
      <c r="B921" s="1" t="s">
        <v>448</v>
      </c>
      <c r="C921" s="3">
        <v>0</v>
      </c>
      <c r="D921" s="3">
        <v>0</v>
      </c>
      <c r="E921" s="3">
        <v>0</v>
      </c>
      <c r="F921" s="3">
        <v>0</v>
      </c>
    </row>
    <row r="922" spans="1:6" x14ac:dyDescent="0.25">
      <c r="A922" s="1" t="s">
        <v>1339</v>
      </c>
      <c r="B922" s="1" t="s">
        <v>382</v>
      </c>
      <c r="C922" s="3">
        <v>0</v>
      </c>
      <c r="D922" s="3">
        <v>0</v>
      </c>
      <c r="E922" s="3">
        <v>0</v>
      </c>
      <c r="F922" s="3">
        <v>0</v>
      </c>
    </row>
    <row r="923" spans="1:6" x14ac:dyDescent="0.25">
      <c r="A923" s="1" t="s">
        <v>1340</v>
      </c>
      <c r="B923" s="1" t="s">
        <v>392</v>
      </c>
      <c r="C923" s="3">
        <v>7335.69</v>
      </c>
      <c r="D923" s="3">
        <v>10000</v>
      </c>
      <c r="E923" s="3">
        <v>8763.24</v>
      </c>
      <c r="F923" s="3">
        <v>12000</v>
      </c>
    </row>
    <row r="924" spans="1:6" x14ac:dyDescent="0.25">
      <c r="A924" s="1" t="s">
        <v>1341</v>
      </c>
      <c r="B924" s="1" t="s">
        <v>394</v>
      </c>
      <c r="C924" s="3">
        <v>0</v>
      </c>
      <c r="D924" s="3">
        <v>0</v>
      </c>
      <c r="E924" s="3">
        <v>0</v>
      </c>
      <c r="F924" s="3">
        <v>0</v>
      </c>
    </row>
    <row r="925" spans="1:6" x14ac:dyDescent="0.25">
      <c r="A925" s="1" t="s">
        <v>1342</v>
      </c>
      <c r="B925" s="1" t="s">
        <v>396</v>
      </c>
      <c r="C925" s="3">
        <v>0</v>
      </c>
      <c r="D925" s="3">
        <v>0</v>
      </c>
      <c r="E925" s="3">
        <v>0</v>
      </c>
      <c r="F925" s="3">
        <v>0</v>
      </c>
    </row>
    <row r="926" spans="1:6" x14ac:dyDescent="0.25">
      <c r="A926" s="1" t="s">
        <v>1343</v>
      </c>
      <c r="B926" s="1" t="s">
        <v>398</v>
      </c>
      <c r="C926" s="3">
        <v>0</v>
      </c>
      <c r="D926" s="3">
        <v>0</v>
      </c>
      <c r="E926" s="3">
        <v>0</v>
      </c>
      <c r="F926" s="3">
        <v>0</v>
      </c>
    </row>
    <row r="927" spans="1:6" x14ac:dyDescent="0.25">
      <c r="A927" s="1" t="s">
        <v>1344</v>
      </c>
      <c r="B927" s="1" t="s">
        <v>400</v>
      </c>
      <c r="C927" s="3">
        <v>0</v>
      </c>
      <c r="D927" s="3">
        <v>0</v>
      </c>
      <c r="E927" s="3">
        <v>0</v>
      </c>
      <c r="F927" s="3">
        <v>0</v>
      </c>
    </row>
    <row r="928" spans="1:6" x14ac:dyDescent="0.25">
      <c r="A928" s="1" t="s">
        <v>1345</v>
      </c>
      <c r="B928" s="1" t="s">
        <v>402</v>
      </c>
      <c r="C928" s="3">
        <v>0</v>
      </c>
      <c r="D928" s="3">
        <v>0</v>
      </c>
      <c r="E928" s="3">
        <v>0</v>
      </c>
      <c r="F928" s="3">
        <v>0</v>
      </c>
    </row>
    <row r="929" spans="1:6" x14ac:dyDescent="0.25">
      <c r="A929" s="1" t="s">
        <v>1346</v>
      </c>
      <c r="B929" s="1" t="s">
        <v>404</v>
      </c>
      <c r="C929" s="3">
        <v>0</v>
      </c>
      <c r="D929" s="3">
        <v>0</v>
      </c>
      <c r="E929" s="3">
        <v>0</v>
      </c>
      <c r="F929" s="3">
        <v>0</v>
      </c>
    </row>
    <row r="930" spans="1:6" x14ac:dyDescent="0.25">
      <c r="A930" s="1" t="s">
        <v>1347</v>
      </c>
      <c r="B930" s="1" t="s">
        <v>406</v>
      </c>
      <c r="C930" s="3">
        <v>0</v>
      </c>
      <c r="D930" s="3">
        <v>0</v>
      </c>
      <c r="E930" s="3">
        <v>0</v>
      </c>
      <c r="F930" s="3">
        <v>0</v>
      </c>
    </row>
    <row r="931" spans="1:6" x14ac:dyDescent="0.25">
      <c r="A931" s="1" t="s">
        <v>1348</v>
      </c>
      <c r="B931" s="1" t="s">
        <v>408</v>
      </c>
      <c r="C931" s="3">
        <v>0</v>
      </c>
      <c r="D931" s="3">
        <v>0</v>
      </c>
      <c r="E931" s="3">
        <v>0</v>
      </c>
      <c r="F931" s="3">
        <v>0</v>
      </c>
    </row>
    <row r="932" spans="1:6" x14ac:dyDescent="0.25">
      <c r="A932" s="1" t="s">
        <v>1349</v>
      </c>
      <c r="B932" s="1" t="s">
        <v>410</v>
      </c>
      <c r="C932" s="3">
        <v>0</v>
      </c>
      <c r="D932" s="3">
        <v>0</v>
      </c>
      <c r="E932" s="3">
        <v>0</v>
      </c>
      <c r="F932" s="3">
        <v>0</v>
      </c>
    </row>
    <row r="933" spans="1:6" x14ac:dyDescent="0.25">
      <c r="A933" s="1" t="s">
        <v>1350</v>
      </c>
      <c r="B933" s="1" t="s">
        <v>416</v>
      </c>
      <c r="C933" s="3">
        <v>0</v>
      </c>
      <c r="D933" s="3">
        <v>0</v>
      </c>
      <c r="E933" s="3">
        <v>0</v>
      </c>
      <c r="F933" s="3">
        <v>0</v>
      </c>
    </row>
    <row r="934" spans="1:6" x14ac:dyDescent="0.25">
      <c r="A934" s="1" t="s">
        <v>1351</v>
      </c>
      <c r="B934" s="1" t="s">
        <v>656</v>
      </c>
      <c r="C934" s="3">
        <v>0</v>
      </c>
      <c r="D934" s="3">
        <v>0</v>
      </c>
      <c r="E934" s="3">
        <v>0</v>
      </c>
      <c r="F934" s="3">
        <v>0</v>
      </c>
    </row>
    <row r="935" spans="1:6" x14ac:dyDescent="0.25">
      <c r="A935" s="1" t="s">
        <v>1352</v>
      </c>
      <c r="B935" s="1" t="s">
        <v>1164</v>
      </c>
      <c r="C935" s="3">
        <v>0</v>
      </c>
      <c r="D935" s="3">
        <v>0</v>
      </c>
      <c r="E935" s="3">
        <v>0</v>
      </c>
      <c r="F935" s="3">
        <v>0</v>
      </c>
    </row>
    <row r="936" spans="1:6" x14ac:dyDescent="0.25">
      <c r="A936" s="1" t="s">
        <v>1353</v>
      </c>
      <c r="B936" s="1" t="s">
        <v>424</v>
      </c>
      <c r="C936" s="3">
        <v>0</v>
      </c>
      <c r="D936" s="3">
        <v>0</v>
      </c>
      <c r="E936" s="3">
        <v>0</v>
      </c>
      <c r="F936" s="3">
        <v>0</v>
      </c>
    </row>
    <row r="937" spans="1:6" x14ac:dyDescent="0.25">
      <c r="A937" s="1" t="s">
        <v>1354</v>
      </c>
      <c r="B937" s="1" t="s">
        <v>580</v>
      </c>
      <c r="C937" s="3">
        <v>29234.6</v>
      </c>
      <c r="D937" s="3">
        <v>30417</v>
      </c>
      <c r="E937" s="3">
        <v>30120.68</v>
      </c>
      <c r="F937" s="3">
        <v>31025</v>
      </c>
    </row>
    <row r="938" spans="1:6" x14ac:dyDescent="0.25">
      <c r="A938" s="1" t="s">
        <v>1355</v>
      </c>
      <c r="B938" s="1" t="s">
        <v>1356</v>
      </c>
      <c r="C938" s="3">
        <v>0</v>
      </c>
      <c r="D938" s="3">
        <v>0</v>
      </c>
      <c r="E938" s="3">
        <v>0</v>
      </c>
      <c r="F938" s="3">
        <v>0</v>
      </c>
    </row>
    <row r="939" spans="1:6" x14ac:dyDescent="0.25">
      <c r="A939" s="1" t="s">
        <v>1357</v>
      </c>
      <c r="B939" s="1" t="s">
        <v>1358</v>
      </c>
      <c r="C939" s="3">
        <v>8490.2199999999993</v>
      </c>
      <c r="D939" s="3">
        <v>14600</v>
      </c>
      <c r="E939" s="3">
        <v>14599.96</v>
      </c>
      <c r="F939" s="3">
        <v>15000</v>
      </c>
    </row>
    <row r="940" spans="1:6" x14ac:dyDescent="0.25">
      <c r="A940" s="1" t="s">
        <v>1359</v>
      </c>
      <c r="B940" s="1" t="s">
        <v>1015</v>
      </c>
      <c r="C940" s="3">
        <v>0</v>
      </c>
      <c r="D940" s="3">
        <v>0</v>
      </c>
      <c r="E940" s="3">
        <v>0</v>
      </c>
      <c r="F940" s="3">
        <v>0</v>
      </c>
    </row>
    <row r="941" spans="1:6" x14ac:dyDescent="0.25">
      <c r="A941" s="1" t="s">
        <v>1360</v>
      </c>
      <c r="B941" s="1" t="s">
        <v>1361</v>
      </c>
      <c r="C941" s="3">
        <v>0</v>
      </c>
      <c r="D941" s="3">
        <v>0</v>
      </c>
      <c r="E941" s="3">
        <v>0</v>
      </c>
      <c r="F941" s="3">
        <v>0</v>
      </c>
    </row>
    <row r="942" spans="1:6" x14ac:dyDescent="0.25">
      <c r="A942" s="1" t="s">
        <v>1362</v>
      </c>
      <c r="B942" s="1" t="s">
        <v>801</v>
      </c>
      <c r="C942" s="3">
        <v>0</v>
      </c>
      <c r="D942" s="3">
        <v>0</v>
      </c>
      <c r="E942" s="3">
        <v>0</v>
      </c>
      <c r="F942" s="3">
        <v>0</v>
      </c>
    </row>
    <row r="943" spans="1:6" x14ac:dyDescent="0.25">
      <c r="A943" s="1" t="s">
        <v>1363</v>
      </c>
      <c r="B943" s="1" t="s">
        <v>438</v>
      </c>
      <c r="C943" s="3">
        <v>0</v>
      </c>
      <c r="D943" s="3">
        <v>0</v>
      </c>
      <c r="E943" s="3">
        <v>0</v>
      </c>
      <c r="F943" s="3">
        <v>0</v>
      </c>
    </row>
    <row r="944" spans="1:6" x14ac:dyDescent="0.25">
      <c r="A944" s="1" t="s">
        <v>1364</v>
      </c>
      <c r="B944" s="1" t="s">
        <v>488</v>
      </c>
      <c r="C944" s="3">
        <v>0</v>
      </c>
      <c r="D944" s="3">
        <v>0</v>
      </c>
      <c r="E944" s="3">
        <v>0</v>
      </c>
      <c r="F944" s="3">
        <v>0</v>
      </c>
    </row>
    <row r="945" spans="1:6" x14ac:dyDescent="0.25">
      <c r="A945" s="1" t="s">
        <v>1365</v>
      </c>
      <c r="B945" s="1" t="s">
        <v>444</v>
      </c>
      <c r="C945" s="3">
        <v>0</v>
      </c>
      <c r="D945" s="3">
        <v>0</v>
      </c>
      <c r="E945" s="3">
        <v>0</v>
      </c>
      <c r="F945" s="3">
        <v>0</v>
      </c>
    </row>
    <row r="946" spans="1:6" x14ac:dyDescent="0.25">
      <c r="A946" s="1" t="s">
        <v>1366</v>
      </c>
      <c r="B946" s="1" t="s">
        <v>1367</v>
      </c>
      <c r="C946" s="3">
        <v>0</v>
      </c>
      <c r="D946" s="3">
        <v>0</v>
      </c>
      <c r="E946" s="3">
        <v>0</v>
      </c>
      <c r="F946" s="3">
        <v>0</v>
      </c>
    </row>
    <row r="947" spans="1:6" x14ac:dyDescent="0.25">
      <c r="A947" s="1" t="s">
        <v>1368</v>
      </c>
      <c r="B947" s="1" t="s">
        <v>1369</v>
      </c>
      <c r="C947" s="3">
        <v>57975</v>
      </c>
      <c r="D947" s="3">
        <v>57975</v>
      </c>
      <c r="E947" s="3">
        <v>57975</v>
      </c>
      <c r="F947" s="3">
        <v>57975</v>
      </c>
    </row>
    <row r="948" spans="1:6" x14ac:dyDescent="0.25">
      <c r="A948" s="1" t="s">
        <v>1370</v>
      </c>
      <c r="B948" s="1" t="s">
        <v>392</v>
      </c>
      <c r="C948" s="3">
        <v>1700</v>
      </c>
      <c r="D948" s="3">
        <v>2100</v>
      </c>
      <c r="E948" s="3">
        <v>1260</v>
      </c>
      <c r="F948" s="3">
        <v>2100</v>
      </c>
    </row>
    <row r="949" spans="1:6" x14ac:dyDescent="0.25">
      <c r="A949" s="1" t="s">
        <v>1371</v>
      </c>
      <c r="B949" s="1" t="s">
        <v>424</v>
      </c>
      <c r="C949" s="3">
        <v>17.57</v>
      </c>
      <c r="D949" s="3">
        <v>2000</v>
      </c>
      <c r="E949" s="3">
        <v>0</v>
      </c>
      <c r="F949" s="3">
        <v>2000</v>
      </c>
    </row>
    <row r="950" spans="1:6" x14ac:dyDescent="0.25">
      <c r="A950" s="1" t="s">
        <v>1372</v>
      </c>
      <c r="B950" s="1" t="s">
        <v>426</v>
      </c>
      <c r="C950" s="3">
        <v>883</v>
      </c>
      <c r="D950" s="3">
        <v>1050</v>
      </c>
      <c r="E950" s="3">
        <v>0</v>
      </c>
      <c r="F950" s="3">
        <v>1050</v>
      </c>
    </row>
    <row r="951" spans="1:6" x14ac:dyDescent="0.25">
      <c r="A951" s="1" t="s">
        <v>1373</v>
      </c>
      <c r="B951" s="1" t="s">
        <v>438</v>
      </c>
      <c r="C951" s="3">
        <v>602.17999999999995</v>
      </c>
      <c r="D951" s="3">
        <v>750</v>
      </c>
      <c r="E951" s="3">
        <v>0</v>
      </c>
      <c r="F951" s="3">
        <v>750</v>
      </c>
    </row>
    <row r="952" spans="1:6" x14ac:dyDescent="0.25">
      <c r="A952" s="1" t="s">
        <v>1374</v>
      </c>
      <c r="B952" s="1" t="s">
        <v>846</v>
      </c>
      <c r="C952" s="3">
        <v>250</v>
      </c>
      <c r="D952" s="3">
        <v>750</v>
      </c>
      <c r="E952" s="3">
        <v>0</v>
      </c>
      <c r="F952" s="3">
        <v>750</v>
      </c>
    </row>
    <row r="953" spans="1:6" x14ac:dyDescent="0.25">
      <c r="A953" s="1" t="s">
        <v>1375</v>
      </c>
      <c r="B953" s="1" t="s">
        <v>1376</v>
      </c>
      <c r="C953" s="3">
        <v>0</v>
      </c>
      <c r="D953" s="3">
        <v>0</v>
      </c>
      <c r="E953" s="3">
        <v>0</v>
      </c>
      <c r="F953" s="3">
        <v>0</v>
      </c>
    </row>
    <row r="954" spans="1:6" x14ac:dyDescent="0.25">
      <c r="A954" s="1" t="s">
        <v>1377</v>
      </c>
      <c r="B954" s="1" t="s">
        <v>1378</v>
      </c>
      <c r="C954" s="3">
        <v>0</v>
      </c>
      <c r="D954" s="3">
        <v>0</v>
      </c>
      <c r="E954" s="3">
        <v>0</v>
      </c>
      <c r="F954" s="3">
        <v>0</v>
      </c>
    </row>
    <row r="955" spans="1:6" x14ac:dyDescent="0.25">
      <c r="A955" s="1" t="s">
        <v>1379</v>
      </c>
      <c r="B955" s="1" t="s">
        <v>416</v>
      </c>
      <c r="C955" s="3">
        <v>0</v>
      </c>
      <c r="D955" s="3">
        <v>0</v>
      </c>
      <c r="E955" s="3">
        <v>0</v>
      </c>
      <c r="F955" s="3">
        <v>0</v>
      </c>
    </row>
    <row r="956" spans="1:6" x14ac:dyDescent="0.25">
      <c r="A956" s="1" t="s">
        <v>1380</v>
      </c>
      <c r="B956" s="1" t="s">
        <v>1381</v>
      </c>
      <c r="C956" s="3">
        <v>0</v>
      </c>
      <c r="D956" s="3">
        <v>0</v>
      </c>
      <c r="E956" s="3">
        <v>0</v>
      </c>
      <c r="F956" s="3">
        <v>0</v>
      </c>
    </row>
    <row r="957" spans="1:6" x14ac:dyDescent="0.25">
      <c r="A957" s="1" t="s">
        <v>1382</v>
      </c>
      <c r="B957" s="1" t="s">
        <v>1383</v>
      </c>
      <c r="C957" s="3">
        <v>0</v>
      </c>
      <c r="D957" s="3">
        <v>0</v>
      </c>
      <c r="E957" s="3">
        <v>0</v>
      </c>
      <c r="F957" s="3">
        <v>0</v>
      </c>
    </row>
    <row r="958" spans="1:6" x14ac:dyDescent="0.25">
      <c r="A958" s="1" t="s">
        <v>1384</v>
      </c>
      <c r="B958" s="1" t="s">
        <v>392</v>
      </c>
      <c r="C958" s="3">
        <v>600</v>
      </c>
      <c r="D958" s="3">
        <v>2500</v>
      </c>
      <c r="E958" s="3">
        <v>900</v>
      </c>
      <c r="F958" s="3">
        <v>3600</v>
      </c>
    </row>
    <row r="959" spans="1:6" x14ac:dyDescent="0.25">
      <c r="A959" s="1" t="s">
        <v>1385</v>
      </c>
      <c r="B959" s="1" t="s">
        <v>416</v>
      </c>
      <c r="C959" s="3">
        <v>0</v>
      </c>
      <c r="D959" s="3">
        <v>0</v>
      </c>
      <c r="E959" s="3">
        <v>0</v>
      </c>
      <c r="F959" s="3">
        <v>0</v>
      </c>
    </row>
    <row r="960" spans="1:6" x14ac:dyDescent="0.25">
      <c r="A960" s="1" t="s">
        <v>1386</v>
      </c>
      <c r="B960" s="1" t="s">
        <v>656</v>
      </c>
      <c r="C960" s="3">
        <v>0</v>
      </c>
      <c r="D960" s="3">
        <v>0</v>
      </c>
      <c r="E960" s="3">
        <v>0</v>
      </c>
      <c r="F960" s="3">
        <v>0</v>
      </c>
    </row>
    <row r="961" spans="1:6" x14ac:dyDescent="0.25">
      <c r="A961" s="1" t="s">
        <v>1387</v>
      </c>
      <c r="B961" s="1" t="s">
        <v>456</v>
      </c>
      <c r="C961" s="3">
        <v>0</v>
      </c>
      <c r="D961" s="3">
        <v>0</v>
      </c>
      <c r="E961" s="3">
        <v>0</v>
      </c>
      <c r="F961" s="3">
        <v>0</v>
      </c>
    </row>
    <row r="962" spans="1:6" x14ac:dyDescent="0.25">
      <c r="A962" s="1" t="s">
        <v>1388</v>
      </c>
      <c r="B962" s="1" t="s">
        <v>424</v>
      </c>
      <c r="C962" s="3">
        <v>0</v>
      </c>
      <c r="D962" s="3">
        <v>9000</v>
      </c>
      <c r="E962" s="3">
        <v>0</v>
      </c>
      <c r="F962" s="3">
        <v>18500</v>
      </c>
    </row>
    <row r="963" spans="1:6" x14ac:dyDescent="0.25">
      <c r="A963" s="1" t="s">
        <v>1389</v>
      </c>
      <c r="B963" s="1" t="s">
        <v>1390</v>
      </c>
      <c r="C963" s="3">
        <v>0</v>
      </c>
      <c r="D963" s="3">
        <v>0</v>
      </c>
      <c r="E963" s="3">
        <v>0</v>
      </c>
      <c r="F963" s="3">
        <v>0</v>
      </c>
    </row>
    <row r="964" spans="1:6" x14ac:dyDescent="0.25">
      <c r="A964" s="1" t="s">
        <v>1391</v>
      </c>
      <c r="B964" s="1" t="s">
        <v>426</v>
      </c>
      <c r="C964" s="3">
        <v>0</v>
      </c>
      <c r="D964" s="3">
        <v>0</v>
      </c>
      <c r="E964" s="3">
        <v>0</v>
      </c>
      <c r="F964" s="3">
        <v>0</v>
      </c>
    </row>
    <row r="965" spans="1:6" x14ac:dyDescent="0.25">
      <c r="A965" s="1" t="s">
        <v>1392</v>
      </c>
      <c r="B965" s="1" t="s">
        <v>438</v>
      </c>
      <c r="C965" s="3">
        <v>0</v>
      </c>
      <c r="D965" s="3">
        <v>0</v>
      </c>
      <c r="E965" s="3">
        <v>0</v>
      </c>
      <c r="F965" s="3">
        <v>0</v>
      </c>
    </row>
    <row r="966" spans="1:6" x14ac:dyDescent="0.25">
      <c r="A966" s="1" t="s">
        <v>1393</v>
      </c>
      <c r="B966" s="1" t="s">
        <v>488</v>
      </c>
      <c r="C966" s="3">
        <v>250</v>
      </c>
      <c r="D966" s="3">
        <v>750</v>
      </c>
      <c r="E966" s="3">
        <v>0</v>
      </c>
      <c r="F966" s="3">
        <v>250</v>
      </c>
    </row>
    <row r="967" spans="1:6" x14ac:dyDescent="0.25">
      <c r="A967" s="1" t="s">
        <v>1394</v>
      </c>
      <c r="B967" s="1" t="s">
        <v>440</v>
      </c>
      <c r="C967" s="3">
        <v>0</v>
      </c>
      <c r="D967" s="3">
        <v>250</v>
      </c>
      <c r="E967" s="3">
        <v>0</v>
      </c>
      <c r="F967" s="3">
        <v>500</v>
      </c>
    </row>
    <row r="968" spans="1:6" x14ac:dyDescent="0.25">
      <c r="A968" s="1" t="s">
        <v>1395</v>
      </c>
      <c r="B968" s="1" t="s">
        <v>444</v>
      </c>
      <c r="C968" s="3">
        <v>0</v>
      </c>
      <c r="D968" s="3">
        <v>0</v>
      </c>
      <c r="E968" s="3">
        <v>0</v>
      </c>
      <c r="F968" s="3">
        <v>0</v>
      </c>
    </row>
    <row r="969" spans="1:6" x14ac:dyDescent="0.25">
      <c r="A969" s="1" t="s">
        <v>1396</v>
      </c>
      <c r="B969" s="1" t="s">
        <v>392</v>
      </c>
      <c r="C969" s="3">
        <v>150</v>
      </c>
      <c r="D969" s="3">
        <v>300</v>
      </c>
      <c r="E969" s="3">
        <v>0</v>
      </c>
      <c r="F969" s="3">
        <v>300</v>
      </c>
    </row>
    <row r="970" spans="1:6" x14ac:dyDescent="0.25">
      <c r="A970" s="1" t="s">
        <v>1397</v>
      </c>
      <c r="B970" s="1" t="s">
        <v>438</v>
      </c>
      <c r="C970" s="3">
        <v>0</v>
      </c>
      <c r="D970" s="3">
        <v>0</v>
      </c>
      <c r="E970" s="3">
        <v>0</v>
      </c>
      <c r="F970" s="3">
        <v>0</v>
      </c>
    </row>
    <row r="971" spans="1:6" x14ac:dyDescent="0.25">
      <c r="A971" s="1" t="s">
        <v>1398</v>
      </c>
      <c r="B971" s="1" t="s">
        <v>1399</v>
      </c>
      <c r="C971" s="3">
        <v>3266</v>
      </c>
      <c r="D971" s="3">
        <v>3266</v>
      </c>
      <c r="E971" s="3">
        <v>3266</v>
      </c>
      <c r="F971" s="3">
        <v>3266</v>
      </c>
    </row>
    <row r="972" spans="1:6" x14ac:dyDescent="0.25">
      <c r="A972" s="1" t="s">
        <v>1400</v>
      </c>
      <c r="B972" s="1" t="s">
        <v>1401</v>
      </c>
      <c r="C972" s="3">
        <v>705</v>
      </c>
      <c r="D972" s="3">
        <v>725</v>
      </c>
      <c r="E972" s="3">
        <v>0</v>
      </c>
      <c r="F972" s="3">
        <v>725</v>
      </c>
    </row>
    <row r="973" spans="1:6" x14ac:dyDescent="0.25">
      <c r="A973" s="1" t="s">
        <v>1402</v>
      </c>
      <c r="B973" s="1" t="s">
        <v>1403</v>
      </c>
      <c r="C973" s="3">
        <v>57458.01</v>
      </c>
      <c r="D973" s="3">
        <v>60799</v>
      </c>
      <c r="E973" s="3">
        <v>47084.52</v>
      </c>
      <c r="F973" s="3">
        <v>63965</v>
      </c>
    </row>
    <row r="974" spans="1:6" x14ac:dyDescent="0.25">
      <c r="A974" s="1" t="s">
        <v>1404</v>
      </c>
      <c r="B974" s="1" t="s">
        <v>1405</v>
      </c>
      <c r="C974" s="3">
        <v>14153.91</v>
      </c>
      <c r="D974" s="3">
        <v>40611</v>
      </c>
      <c r="E974" s="3">
        <v>21259.47</v>
      </c>
      <c r="F974" s="3">
        <v>43709</v>
      </c>
    </row>
    <row r="975" spans="1:6" x14ac:dyDescent="0.25">
      <c r="A975" s="1" t="s">
        <v>1406</v>
      </c>
      <c r="B975" s="1" t="s">
        <v>382</v>
      </c>
      <c r="C975" s="3">
        <v>0</v>
      </c>
      <c r="D975" s="3">
        <v>0</v>
      </c>
      <c r="E975" s="3">
        <v>0</v>
      </c>
      <c r="F975" s="3">
        <v>0</v>
      </c>
    </row>
    <row r="976" spans="1:6" x14ac:dyDescent="0.25">
      <c r="A976" s="1" t="s">
        <v>1407</v>
      </c>
      <c r="B976" s="1" t="s">
        <v>384</v>
      </c>
      <c r="C976" s="3">
        <v>3469.1</v>
      </c>
      <c r="D976" s="3">
        <v>0</v>
      </c>
      <c r="E976" s="3">
        <v>0</v>
      </c>
      <c r="F976" s="3">
        <v>0</v>
      </c>
    </row>
    <row r="977" spans="1:6" x14ac:dyDescent="0.25">
      <c r="A977" s="1" t="s">
        <v>1408</v>
      </c>
      <c r="B977" s="1" t="s">
        <v>386</v>
      </c>
      <c r="C977" s="3">
        <v>0</v>
      </c>
      <c r="D977" s="3">
        <v>0</v>
      </c>
      <c r="E977" s="3">
        <v>0</v>
      </c>
      <c r="F977" s="3">
        <v>0</v>
      </c>
    </row>
    <row r="978" spans="1:6" x14ac:dyDescent="0.25">
      <c r="A978" s="1" t="s">
        <v>1409</v>
      </c>
      <c r="B978" s="1" t="s">
        <v>388</v>
      </c>
      <c r="C978" s="3">
        <v>0</v>
      </c>
      <c r="D978" s="3">
        <v>0</v>
      </c>
      <c r="E978" s="3">
        <v>0</v>
      </c>
      <c r="F978" s="3">
        <v>0</v>
      </c>
    </row>
    <row r="979" spans="1:6" x14ac:dyDescent="0.25">
      <c r="A979" s="1" t="s">
        <v>1410</v>
      </c>
      <c r="B979" s="1" t="s">
        <v>390</v>
      </c>
      <c r="C979" s="3">
        <v>400</v>
      </c>
      <c r="D979" s="3">
        <v>400</v>
      </c>
      <c r="E979" s="3">
        <v>450</v>
      </c>
      <c r="F979" s="3">
        <v>450</v>
      </c>
    </row>
    <row r="980" spans="1:6" x14ac:dyDescent="0.25">
      <c r="A980" s="1" t="s">
        <v>1411</v>
      </c>
      <c r="B980" s="1" t="s">
        <v>394</v>
      </c>
      <c r="C980" s="3">
        <v>5832.72</v>
      </c>
      <c r="D980" s="3">
        <v>7791</v>
      </c>
      <c r="E980" s="3">
        <v>5099.4399999999996</v>
      </c>
      <c r="F980" s="3">
        <v>8272</v>
      </c>
    </row>
    <row r="981" spans="1:6" x14ac:dyDescent="0.25">
      <c r="A981" s="1" t="s">
        <v>1412</v>
      </c>
      <c r="B981" s="1" t="s">
        <v>396</v>
      </c>
      <c r="C981" s="3">
        <v>19694.849999999999</v>
      </c>
      <c r="D981" s="3">
        <v>32000</v>
      </c>
      <c r="E981" s="3">
        <v>22552.32</v>
      </c>
      <c r="F981" s="3">
        <v>32000</v>
      </c>
    </row>
    <row r="982" spans="1:6" x14ac:dyDescent="0.25">
      <c r="A982" s="1" t="s">
        <v>1413</v>
      </c>
      <c r="B982" s="1" t="s">
        <v>398</v>
      </c>
      <c r="C982" s="3">
        <v>199.2</v>
      </c>
      <c r="D982" s="3">
        <v>284</v>
      </c>
      <c r="E982" s="3">
        <v>199.59</v>
      </c>
      <c r="F982" s="3">
        <v>284</v>
      </c>
    </row>
    <row r="983" spans="1:6" x14ac:dyDescent="0.25">
      <c r="A983" s="1" t="s">
        <v>1414</v>
      </c>
      <c r="B983" s="1" t="s">
        <v>400</v>
      </c>
      <c r="C983" s="3">
        <v>735.48</v>
      </c>
      <c r="D983" s="3">
        <v>1244</v>
      </c>
      <c r="E983" s="3">
        <v>743.47</v>
      </c>
      <c r="F983" s="3">
        <v>1321</v>
      </c>
    </row>
    <row r="984" spans="1:6" x14ac:dyDescent="0.25">
      <c r="A984" s="1" t="s">
        <v>1415</v>
      </c>
      <c r="B984" s="1" t="s">
        <v>402</v>
      </c>
      <c r="C984" s="3">
        <v>678.23</v>
      </c>
      <c r="D984" s="3">
        <v>879</v>
      </c>
      <c r="E984" s="3">
        <v>700.14</v>
      </c>
      <c r="F984" s="3">
        <v>1159</v>
      </c>
    </row>
    <row r="985" spans="1:6" x14ac:dyDescent="0.25">
      <c r="A985" s="1" t="s">
        <v>1416</v>
      </c>
      <c r="B985" s="1" t="s">
        <v>404</v>
      </c>
      <c r="C985" s="3">
        <v>149.57</v>
      </c>
      <c r="D985" s="3">
        <v>194</v>
      </c>
      <c r="E985" s="3">
        <v>149.44999999999999</v>
      </c>
      <c r="F985" s="3">
        <v>268</v>
      </c>
    </row>
    <row r="986" spans="1:6" x14ac:dyDescent="0.25">
      <c r="A986" s="1" t="s">
        <v>1417</v>
      </c>
      <c r="B986" s="1" t="s">
        <v>406</v>
      </c>
      <c r="C986" s="3">
        <v>15499.78</v>
      </c>
      <c r="D986" s="3">
        <v>20367</v>
      </c>
      <c r="E986" s="3">
        <v>11695.35</v>
      </c>
      <c r="F986" s="3">
        <v>21625</v>
      </c>
    </row>
    <row r="987" spans="1:6" x14ac:dyDescent="0.25">
      <c r="A987" s="1" t="s">
        <v>1418</v>
      </c>
      <c r="B987" s="1" t="s">
        <v>408</v>
      </c>
      <c r="C987" s="3">
        <v>466.86</v>
      </c>
      <c r="D987" s="3">
        <v>609</v>
      </c>
      <c r="E987" s="3">
        <v>412.74</v>
      </c>
      <c r="F987" s="3">
        <v>647</v>
      </c>
    </row>
    <row r="988" spans="1:6" x14ac:dyDescent="0.25">
      <c r="A988" s="1" t="s">
        <v>1419</v>
      </c>
      <c r="B988" s="1" t="s">
        <v>410</v>
      </c>
      <c r="C988" s="3">
        <v>424.87</v>
      </c>
      <c r="D988" s="3">
        <v>469</v>
      </c>
      <c r="E988" s="3">
        <v>315.88</v>
      </c>
      <c r="F988" s="3">
        <v>500</v>
      </c>
    </row>
    <row r="989" spans="1:6" x14ac:dyDescent="0.25">
      <c r="A989" s="1" t="s">
        <v>1420</v>
      </c>
      <c r="B989" s="1" t="s">
        <v>412</v>
      </c>
      <c r="C989" s="3">
        <v>0</v>
      </c>
      <c r="D989" s="3">
        <v>165</v>
      </c>
      <c r="E989" s="3">
        <v>165</v>
      </c>
      <c r="F989" s="3">
        <v>0</v>
      </c>
    </row>
    <row r="990" spans="1:6" x14ac:dyDescent="0.25">
      <c r="A990" s="1" t="s">
        <v>1421</v>
      </c>
      <c r="B990" s="1" t="s">
        <v>414</v>
      </c>
      <c r="C990" s="3">
        <v>2194.56</v>
      </c>
      <c r="D990" s="3">
        <v>3120</v>
      </c>
      <c r="E990" s="3">
        <v>2198.86</v>
      </c>
      <c r="F990" s="3">
        <v>3120</v>
      </c>
    </row>
    <row r="991" spans="1:6" x14ac:dyDescent="0.25">
      <c r="A991" s="1" t="s">
        <v>1422</v>
      </c>
      <c r="B991" s="1" t="s">
        <v>416</v>
      </c>
      <c r="C991" s="3">
        <v>1960.3</v>
      </c>
      <c r="D991" s="3">
        <v>2000</v>
      </c>
      <c r="E991" s="3">
        <v>1810.73</v>
      </c>
      <c r="F991" s="3">
        <v>2200</v>
      </c>
    </row>
    <row r="992" spans="1:6" x14ac:dyDescent="0.25">
      <c r="A992" s="1" t="s">
        <v>1423</v>
      </c>
      <c r="B992" s="1" t="s">
        <v>558</v>
      </c>
      <c r="C992" s="3">
        <v>553.07000000000005</v>
      </c>
      <c r="D992" s="3">
        <v>1000</v>
      </c>
      <c r="E992" s="3">
        <v>335.62</v>
      </c>
      <c r="F992" s="3">
        <v>1000</v>
      </c>
    </row>
    <row r="993" spans="1:6" x14ac:dyDescent="0.25">
      <c r="A993" s="1" t="s">
        <v>1424</v>
      </c>
      <c r="B993" s="1" t="s">
        <v>424</v>
      </c>
      <c r="C993" s="3">
        <v>0</v>
      </c>
      <c r="D993" s="3">
        <v>0</v>
      </c>
      <c r="E993" s="3">
        <v>0</v>
      </c>
      <c r="F993" s="3">
        <v>0</v>
      </c>
    </row>
    <row r="994" spans="1:6" x14ac:dyDescent="0.25">
      <c r="A994" s="1" t="s">
        <v>3699</v>
      </c>
      <c r="B994" s="1" t="s">
        <v>426</v>
      </c>
      <c r="C994" s="3">
        <v>275</v>
      </c>
      <c r="D994" s="3">
        <v>300</v>
      </c>
      <c r="E994" s="3">
        <v>287</v>
      </c>
      <c r="F994" s="3">
        <v>350</v>
      </c>
    </row>
    <row r="995" spans="1:6" x14ac:dyDescent="0.25">
      <c r="A995" s="1" t="s">
        <v>1425</v>
      </c>
      <c r="B995" s="1" t="s">
        <v>436</v>
      </c>
      <c r="C995" s="3">
        <v>0</v>
      </c>
      <c r="D995" s="3">
        <v>0</v>
      </c>
      <c r="E995" s="3">
        <v>0</v>
      </c>
      <c r="F995" s="3">
        <v>0</v>
      </c>
    </row>
    <row r="996" spans="1:6" x14ac:dyDescent="0.25">
      <c r="A996" s="1" t="s">
        <v>1426</v>
      </c>
      <c r="B996" s="1" t="s">
        <v>438</v>
      </c>
      <c r="C996" s="3">
        <v>0</v>
      </c>
      <c r="D996" s="3">
        <v>1000</v>
      </c>
      <c r="E996" s="3">
        <v>659.76</v>
      </c>
      <c r="F996" s="3">
        <v>1000</v>
      </c>
    </row>
    <row r="997" spans="1:6" x14ac:dyDescent="0.25">
      <c r="A997" s="1" t="s">
        <v>1427</v>
      </c>
      <c r="B997" s="1" t="s">
        <v>1428</v>
      </c>
      <c r="C997" s="3">
        <v>0</v>
      </c>
      <c r="D997" s="3">
        <v>0</v>
      </c>
      <c r="E997" s="3">
        <v>0</v>
      </c>
      <c r="F997" s="3">
        <v>0</v>
      </c>
    </row>
    <row r="998" spans="1:6" x14ac:dyDescent="0.25">
      <c r="A998" s="1" t="s">
        <v>1429</v>
      </c>
      <c r="B998" s="1" t="s">
        <v>442</v>
      </c>
      <c r="C998" s="3">
        <v>0</v>
      </c>
      <c r="D998" s="3">
        <v>100</v>
      </c>
      <c r="E998" s="3">
        <v>0</v>
      </c>
      <c r="F998" s="3">
        <v>100</v>
      </c>
    </row>
    <row r="999" spans="1:6" x14ac:dyDescent="0.25">
      <c r="A999" s="1" t="s">
        <v>1430</v>
      </c>
      <c r="B999" s="1" t="s">
        <v>492</v>
      </c>
      <c r="C999" s="3">
        <v>0</v>
      </c>
      <c r="D999" s="3">
        <v>0</v>
      </c>
      <c r="E999" s="3">
        <v>0</v>
      </c>
      <c r="F999" s="3">
        <v>0</v>
      </c>
    </row>
    <row r="1000" spans="1:6" x14ac:dyDescent="0.25">
      <c r="A1000" s="1" t="s">
        <v>1431</v>
      </c>
      <c r="B1000" s="1" t="s">
        <v>953</v>
      </c>
      <c r="C1000" s="3">
        <v>0</v>
      </c>
      <c r="D1000" s="3">
        <v>0</v>
      </c>
      <c r="E1000" s="3">
        <v>0</v>
      </c>
      <c r="F1000" s="3">
        <v>0</v>
      </c>
    </row>
    <row r="1001" spans="1:6" x14ac:dyDescent="0.25">
      <c r="A1001" s="1" t="s">
        <v>1432</v>
      </c>
      <c r="B1001" s="1" t="s">
        <v>1433</v>
      </c>
      <c r="C1001" s="3">
        <v>0</v>
      </c>
      <c r="D1001" s="3">
        <v>0</v>
      </c>
      <c r="E1001" s="3">
        <v>0</v>
      </c>
      <c r="F1001" s="3">
        <v>0</v>
      </c>
    </row>
    <row r="1002" spans="1:6" x14ac:dyDescent="0.25">
      <c r="A1002" s="1" t="s">
        <v>1434</v>
      </c>
      <c r="B1002" s="1" t="s">
        <v>523</v>
      </c>
      <c r="C1002" s="3">
        <v>0</v>
      </c>
      <c r="D1002" s="3">
        <v>0</v>
      </c>
      <c r="E1002" s="3">
        <v>0</v>
      </c>
      <c r="F1002" s="3">
        <v>0</v>
      </c>
    </row>
    <row r="1003" spans="1:6" x14ac:dyDescent="0.25">
      <c r="A1003" s="1" t="s">
        <v>1435</v>
      </c>
      <c r="B1003" s="1" t="s">
        <v>1436</v>
      </c>
      <c r="C1003" s="3">
        <v>0</v>
      </c>
      <c r="D1003" s="3">
        <v>0</v>
      </c>
      <c r="E1003" s="3">
        <v>0</v>
      </c>
      <c r="F1003" s="3">
        <v>0</v>
      </c>
    </row>
    <row r="1004" spans="1:6" x14ac:dyDescent="0.25">
      <c r="A1004" s="1" t="s">
        <v>1437</v>
      </c>
      <c r="B1004" s="1" t="s">
        <v>959</v>
      </c>
      <c r="C1004" s="3">
        <v>394.98</v>
      </c>
      <c r="D1004" s="3">
        <v>500</v>
      </c>
      <c r="E1004" s="3">
        <v>396.63</v>
      </c>
      <c r="F1004" s="3">
        <v>500</v>
      </c>
    </row>
    <row r="1005" spans="1:6" x14ac:dyDescent="0.25">
      <c r="A1005" s="1" t="s">
        <v>1438</v>
      </c>
      <c r="B1005" s="1" t="s">
        <v>444</v>
      </c>
      <c r="C1005" s="3">
        <v>243.2</v>
      </c>
      <c r="D1005" s="3">
        <v>100</v>
      </c>
      <c r="E1005" s="3">
        <v>0</v>
      </c>
      <c r="F1005" s="3">
        <v>100</v>
      </c>
    </row>
    <row r="1006" spans="1:6" x14ac:dyDescent="0.25">
      <c r="A1006" s="1" t="s">
        <v>1439</v>
      </c>
      <c r="B1006" s="1" t="s">
        <v>454</v>
      </c>
      <c r="C1006" s="3">
        <v>25000</v>
      </c>
      <c r="D1006" s="3">
        <v>50000</v>
      </c>
      <c r="E1006" s="3">
        <v>25000</v>
      </c>
      <c r="F1006" s="3">
        <v>50000</v>
      </c>
    </row>
    <row r="1007" spans="1:6" x14ac:dyDescent="0.25">
      <c r="A1007" s="1" t="s">
        <v>1440</v>
      </c>
      <c r="B1007" s="1" t="s">
        <v>458</v>
      </c>
      <c r="C1007" s="3">
        <v>0</v>
      </c>
      <c r="D1007" s="3">
        <v>0</v>
      </c>
      <c r="E1007" s="3">
        <v>0</v>
      </c>
      <c r="F1007" s="3">
        <v>0</v>
      </c>
    </row>
    <row r="1008" spans="1:6" x14ac:dyDescent="0.25">
      <c r="A1008" s="1" t="s">
        <v>1441</v>
      </c>
      <c r="B1008" s="1" t="s">
        <v>582</v>
      </c>
      <c r="C1008" s="3">
        <v>25437.99</v>
      </c>
      <c r="D1008" s="3">
        <v>59048</v>
      </c>
      <c r="E1008" s="3">
        <v>21056</v>
      </c>
      <c r="F1008" s="3">
        <v>0</v>
      </c>
    </row>
    <row r="1009" spans="1:6" x14ac:dyDescent="0.25">
      <c r="A1009" s="1" t="s">
        <v>1442</v>
      </c>
      <c r="B1009" s="1" t="s">
        <v>1443</v>
      </c>
      <c r="C1009" s="3">
        <v>0</v>
      </c>
      <c r="D1009" s="3">
        <v>0</v>
      </c>
      <c r="E1009" s="3">
        <v>0</v>
      </c>
      <c r="F1009" s="3">
        <v>2500</v>
      </c>
    </row>
    <row r="1010" spans="1:6" x14ac:dyDescent="0.25">
      <c r="A1010" s="1" t="s">
        <v>1444</v>
      </c>
      <c r="B1010" s="1" t="s">
        <v>1445</v>
      </c>
      <c r="C1010" s="3">
        <v>0</v>
      </c>
      <c r="D1010" s="3">
        <v>6000</v>
      </c>
      <c r="E1010" s="3">
        <v>0</v>
      </c>
      <c r="F1010" s="3">
        <v>8500</v>
      </c>
    </row>
    <row r="1011" spans="1:6" x14ac:dyDescent="0.25">
      <c r="A1011" s="1" t="s">
        <v>1446</v>
      </c>
      <c r="B1011" s="1" t="s">
        <v>1216</v>
      </c>
      <c r="C1011" s="3">
        <v>57669.5</v>
      </c>
      <c r="D1011" s="3">
        <v>1565</v>
      </c>
      <c r="E1011" s="3">
        <v>1565</v>
      </c>
      <c r="F1011" s="3">
        <v>0</v>
      </c>
    </row>
    <row r="1012" spans="1:6" x14ac:dyDescent="0.25">
      <c r="A1012" s="1" t="s">
        <v>1447</v>
      </c>
      <c r="B1012" s="1" t="s">
        <v>745</v>
      </c>
      <c r="C1012" s="3">
        <v>860</v>
      </c>
      <c r="D1012" s="3">
        <v>3618</v>
      </c>
      <c r="E1012" s="3">
        <v>2259.71</v>
      </c>
      <c r="F1012" s="3">
        <v>0</v>
      </c>
    </row>
    <row r="1013" spans="1:6" x14ac:dyDescent="0.25">
      <c r="A1013" s="1" t="s">
        <v>1448</v>
      </c>
      <c r="B1013" s="1" t="s">
        <v>1449</v>
      </c>
      <c r="C1013" s="3">
        <v>0</v>
      </c>
      <c r="D1013" s="3">
        <v>0</v>
      </c>
      <c r="E1013" s="3">
        <v>0</v>
      </c>
      <c r="F1013" s="3">
        <v>0</v>
      </c>
    </row>
    <row r="1014" spans="1:6" x14ac:dyDescent="0.25">
      <c r="A1014" s="1" t="s">
        <v>1450</v>
      </c>
      <c r="B1014" s="1" t="s">
        <v>1451</v>
      </c>
      <c r="C1014" s="3">
        <v>100000</v>
      </c>
      <c r="D1014" s="3">
        <v>120000</v>
      </c>
      <c r="E1014" s="3">
        <v>0</v>
      </c>
      <c r="F1014" s="3">
        <v>120000</v>
      </c>
    </row>
    <row r="1015" spans="1:6" x14ac:dyDescent="0.25">
      <c r="A1015" s="1" t="s">
        <v>1452</v>
      </c>
      <c r="B1015" s="1" t="s">
        <v>1453</v>
      </c>
      <c r="C1015" s="3">
        <v>0</v>
      </c>
      <c r="D1015" s="3">
        <v>0</v>
      </c>
      <c r="E1015" s="3">
        <v>0</v>
      </c>
      <c r="F1015" s="3">
        <v>0</v>
      </c>
    </row>
    <row r="1016" spans="1:6" x14ac:dyDescent="0.25">
      <c r="A1016" s="1" t="s">
        <v>1454</v>
      </c>
      <c r="B1016" s="1" t="s">
        <v>1378</v>
      </c>
      <c r="C1016" s="3">
        <v>0</v>
      </c>
      <c r="D1016" s="3">
        <v>0</v>
      </c>
      <c r="E1016" s="3">
        <v>0</v>
      </c>
      <c r="F1016" s="3">
        <v>0</v>
      </c>
    </row>
    <row r="1017" spans="1:6" x14ac:dyDescent="0.25">
      <c r="A1017" s="1" t="s">
        <v>1455</v>
      </c>
      <c r="B1017" s="1" t="s">
        <v>1456</v>
      </c>
      <c r="C1017" s="3">
        <v>1500</v>
      </c>
      <c r="D1017" s="3">
        <v>0</v>
      </c>
      <c r="E1017" s="3">
        <v>0</v>
      </c>
      <c r="F1017" s="3">
        <v>0</v>
      </c>
    </row>
    <row r="1018" spans="1:6" x14ac:dyDescent="0.25">
      <c r="A1018" s="1" t="s">
        <v>1457</v>
      </c>
      <c r="B1018" s="1" t="s">
        <v>1458</v>
      </c>
      <c r="C1018" s="3">
        <v>78504.13</v>
      </c>
      <c r="D1018" s="3">
        <v>78505</v>
      </c>
      <c r="E1018" s="3">
        <v>78504.13</v>
      </c>
      <c r="F1018" s="3">
        <v>78276</v>
      </c>
    </row>
    <row r="1019" spans="1:6" x14ac:dyDescent="0.25">
      <c r="A1019" s="1" t="s">
        <v>1459</v>
      </c>
      <c r="B1019" s="1" t="s">
        <v>1460</v>
      </c>
      <c r="C1019" s="3">
        <v>96323</v>
      </c>
      <c r="D1019" s="3">
        <v>111324</v>
      </c>
      <c r="E1019" s="3">
        <v>0</v>
      </c>
      <c r="F1019" s="3">
        <v>121324</v>
      </c>
    </row>
    <row r="1020" spans="1:6" x14ac:dyDescent="0.25">
      <c r="A1020" s="1" t="s">
        <v>1461</v>
      </c>
      <c r="B1020" s="1" t="s">
        <v>1462</v>
      </c>
      <c r="C1020" s="3">
        <v>0</v>
      </c>
      <c r="D1020" s="3">
        <v>0</v>
      </c>
      <c r="E1020" s="3">
        <v>0</v>
      </c>
      <c r="F1020" s="3">
        <v>0</v>
      </c>
    </row>
    <row r="1021" spans="1:6" x14ac:dyDescent="0.25">
      <c r="A1021" s="1" t="s">
        <v>1463</v>
      </c>
      <c r="B1021" s="1" t="s">
        <v>1464</v>
      </c>
      <c r="C1021" s="3">
        <v>20000</v>
      </c>
      <c r="D1021" s="3">
        <v>15000</v>
      </c>
      <c r="E1021" s="3">
        <v>0</v>
      </c>
      <c r="F1021" s="3">
        <v>25000</v>
      </c>
    </row>
    <row r="1022" spans="1:6" x14ac:dyDescent="0.25">
      <c r="A1022" s="1" t="s">
        <v>1465</v>
      </c>
      <c r="B1022" s="1" t="s">
        <v>1466</v>
      </c>
      <c r="C1022" s="3">
        <v>0</v>
      </c>
      <c r="D1022" s="3">
        <v>0</v>
      </c>
      <c r="E1022" s="3">
        <v>0</v>
      </c>
      <c r="F1022" s="3">
        <v>0</v>
      </c>
    </row>
    <row r="1023" spans="1:6" x14ac:dyDescent="0.25">
      <c r="A1023" s="1" t="s">
        <v>1467</v>
      </c>
      <c r="B1023" s="1" t="s">
        <v>1468</v>
      </c>
      <c r="C1023" s="3">
        <v>32165</v>
      </c>
      <c r="D1023" s="3">
        <v>43679</v>
      </c>
      <c r="E1023" s="3">
        <v>0</v>
      </c>
      <c r="F1023" s="3">
        <v>46099</v>
      </c>
    </row>
    <row r="1024" spans="1:6" ht="15.75" thickBot="1" x14ac:dyDescent="0.3">
      <c r="A1024" s="1" t="s">
        <v>1469</v>
      </c>
      <c r="B1024" s="1" t="s">
        <v>1470</v>
      </c>
      <c r="C1024" s="3">
        <v>67500</v>
      </c>
      <c r="D1024" s="3">
        <v>82500</v>
      </c>
      <c r="E1024" s="3">
        <v>10000</v>
      </c>
      <c r="F1024" s="3">
        <v>82500</v>
      </c>
    </row>
    <row r="1025" spans="1:6" ht="15.75" thickTop="1" x14ac:dyDescent="0.25">
      <c r="A1025" s="69" t="s">
        <v>1471</v>
      </c>
      <c r="B1025" s="68"/>
      <c r="C1025" s="70">
        <v>6630843.6500000032</v>
      </c>
      <c r="D1025" s="70">
        <v>7453566</v>
      </c>
      <c r="E1025" s="70">
        <v>5011041.2899999991</v>
      </c>
      <c r="F1025" s="70">
        <f>SUM(F202:F1024)</f>
        <v>7706825</v>
      </c>
    </row>
    <row r="1028" spans="1:6" x14ac:dyDescent="0.25">
      <c r="F1028" s="3">
        <f>SUM(F199)</f>
        <v>7706825</v>
      </c>
    </row>
    <row r="1029" spans="1:6" x14ac:dyDescent="0.25">
      <c r="F1029" s="75">
        <f>SUM(F1025)</f>
        <v>7706825</v>
      </c>
    </row>
    <row r="1030" spans="1:6" x14ac:dyDescent="0.25">
      <c r="F1030" s="3">
        <f>SUM(F1028-F1029)</f>
        <v>0</v>
      </c>
    </row>
  </sheetData>
  <sheetProtection algorithmName="SHA-512" hashValue="szJFY+OAZJWsavkvFwzMcsLkvgA15l1Vcp+Bc+vkrm607u3JG/BWxc5gjeikKWG0O0XW/1UpyxJGqoSLbx7VuA==" saltValue="1ZTr5HAVWtB5Dcm1a1sgIw==" spinCount="100000" sheet="1" objects="1" scenarios="1"/>
  <conditionalFormatting sqref="A3:F190 A194:F999 A1000:E1000 A1001:F1006">
    <cfRule type="expression" dxfId="1" priority="7" stopIfTrue="1">
      <formula>MOD(ROW(),4)&gt;1</formula>
    </cfRule>
    <cfRule type="expression" dxfId="0" priority="8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CE0B-F475-469C-8C53-17967D6D30A2}">
  <sheetPr>
    <tabColor rgb="FFFFFF00"/>
  </sheetPr>
  <dimension ref="A1:I28"/>
  <sheetViews>
    <sheetView zoomScale="75" zoomScaleNormal="75" workbookViewId="0">
      <selection activeCell="K17" sqref="K17"/>
    </sheetView>
  </sheetViews>
  <sheetFormatPr defaultRowHeight="15" x14ac:dyDescent="0.25"/>
  <cols>
    <col min="1" max="2" width="32.7109375" bestFit="1" customWidth="1"/>
    <col min="3" max="3" width="27.140625" customWidth="1"/>
    <col min="4" max="4" width="20.140625" customWidth="1"/>
    <col min="5" max="5" width="25.85546875" customWidth="1"/>
    <col min="6" max="6" width="17.140625" customWidth="1"/>
  </cols>
  <sheetData>
    <row r="1" spans="1:9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</row>
    <row r="2" spans="1:9" x14ac:dyDescent="0.25">
      <c r="A2" s="72" t="s">
        <v>3489</v>
      </c>
      <c r="B2" s="71"/>
      <c r="C2" s="71"/>
      <c r="D2" s="71"/>
      <c r="E2" s="71"/>
      <c r="F2" s="71"/>
      <c r="G2" s="2"/>
      <c r="H2" s="2"/>
      <c r="I2" s="2"/>
    </row>
    <row r="3" spans="1:9" x14ac:dyDescent="0.25">
      <c r="A3" s="72" t="s">
        <v>2</v>
      </c>
      <c r="B3" s="71"/>
      <c r="C3" s="71"/>
      <c r="D3" s="71"/>
      <c r="E3" s="71"/>
      <c r="F3" s="71"/>
      <c r="G3" s="2"/>
      <c r="H3" s="2"/>
      <c r="I3" s="2"/>
    </row>
    <row r="4" spans="1:9" x14ac:dyDescent="0.25">
      <c r="A4" s="1" t="s">
        <v>2523</v>
      </c>
      <c r="B4" s="1" t="s">
        <v>1499</v>
      </c>
      <c r="C4" s="3">
        <v>0</v>
      </c>
      <c r="D4" s="3">
        <v>0</v>
      </c>
      <c r="E4" s="3">
        <v>0</v>
      </c>
      <c r="F4" s="3">
        <v>0</v>
      </c>
    </row>
    <row r="5" spans="1:9" x14ac:dyDescent="0.25">
      <c r="A5" s="1" t="s">
        <v>2524</v>
      </c>
      <c r="B5" s="1" t="s">
        <v>2525</v>
      </c>
      <c r="C5" s="3">
        <v>0</v>
      </c>
      <c r="D5" s="3">
        <v>0</v>
      </c>
      <c r="E5" s="3">
        <v>0</v>
      </c>
      <c r="F5" s="3">
        <v>0</v>
      </c>
    </row>
    <row r="6" spans="1:9" x14ac:dyDescent="0.25">
      <c r="A6" s="1" t="s">
        <v>2526</v>
      </c>
      <c r="B6" s="1" t="s">
        <v>2527</v>
      </c>
      <c r="C6" s="3">
        <v>0</v>
      </c>
      <c r="D6" s="3">
        <v>0</v>
      </c>
      <c r="E6" s="3">
        <v>0</v>
      </c>
      <c r="F6" s="3">
        <v>0</v>
      </c>
    </row>
    <row r="7" spans="1:9" x14ac:dyDescent="0.25">
      <c r="A7" s="1" t="s">
        <v>2528</v>
      </c>
      <c r="B7" s="1" t="s">
        <v>2529</v>
      </c>
      <c r="C7" s="3">
        <v>0</v>
      </c>
      <c r="D7" s="3">
        <v>0</v>
      </c>
      <c r="E7" s="3">
        <v>0</v>
      </c>
      <c r="F7" s="3">
        <v>0</v>
      </c>
    </row>
    <row r="8" spans="1:9" x14ac:dyDescent="0.25">
      <c r="A8" s="1" t="s">
        <v>2530</v>
      </c>
      <c r="B8" s="1" t="s">
        <v>2531</v>
      </c>
      <c r="C8" s="3">
        <v>0</v>
      </c>
      <c r="D8" s="3">
        <v>0</v>
      </c>
      <c r="E8" s="3">
        <v>0</v>
      </c>
      <c r="F8" s="3">
        <v>0</v>
      </c>
    </row>
    <row r="9" spans="1:9" x14ac:dyDescent="0.25">
      <c r="A9" s="1" t="s">
        <v>2532</v>
      </c>
      <c r="B9" s="1" t="s">
        <v>164</v>
      </c>
      <c r="C9" s="3">
        <v>0</v>
      </c>
      <c r="D9" s="3">
        <v>0</v>
      </c>
      <c r="E9" s="3">
        <v>0</v>
      </c>
      <c r="F9" s="3">
        <v>0</v>
      </c>
    </row>
    <row r="10" spans="1:9" x14ac:dyDescent="0.25">
      <c r="A10" s="1" t="s">
        <v>2533</v>
      </c>
      <c r="B10" s="1" t="s">
        <v>180</v>
      </c>
      <c r="C10" s="3">
        <v>0</v>
      </c>
      <c r="D10" s="3">
        <v>0</v>
      </c>
      <c r="E10" s="3">
        <v>0</v>
      </c>
      <c r="F10" s="3">
        <v>0</v>
      </c>
    </row>
    <row r="11" spans="1:9" x14ac:dyDescent="0.25">
      <c r="A11" s="1" t="s">
        <v>2534</v>
      </c>
      <c r="B11" s="1" t="s">
        <v>2535</v>
      </c>
      <c r="C11" s="3">
        <v>0</v>
      </c>
      <c r="D11" s="3">
        <v>0</v>
      </c>
      <c r="E11" s="3">
        <v>0</v>
      </c>
      <c r="F11" s="3">
        <v>0</v>
      </c>
    </row>
    <row r="12" spans="1:9" x14ac:dyDescent="0.25">
      <c r="A12" s="1" t="s">
        <v>2536</v>
      </c>
      <c r="B12" s="1" t="s">
        <v>212</v>
      </c>
      <c r="C12" s="3">
        <v>0</v>
      </c>
      <c r="D12" s="3">
        <v>0</v>
      </c>
      <c r="E12" s="3">
        <v>0</v>
      </c>
      <c r="F12" s="3">
        <v>0</v>
      </c>
    </row>
    <row r="13" spans="1:9" x14ac:dyDescent="0.25">
      <c r="A13" s="1" t="s">
        <v>2537</v>
      </c>
      <c r="B13" s="1" t="s">
        <v>353</v>
      </c>
      <c r="C13" s="3">
        <v>0</v>
      </c>
      <c r="D13" s="3">
        <v>0</v>
      </c>
      <c r="E13" s="3">
        <v>0</v>
      </c>
      <c r="F13" s="3">
        <v>0</v>
      </c>
    </row>
    <row r="14" spans="1:9" x14ac:dyDescent="0.25">
      <c r="A14" s="1" t="s">
        <v>2538</v>
      </c>
      <c r="B14" s="1" t="s">
        <v>253</v>
      </c>
      <c r="C14" s="3">
        <v>0</v>
      </c>
      <c r="D14" s="3">
        <v>0</v>
      </c>
      <c r="E14" s="3">
        <v>0</v>
      </c>
      <c r="F14" s="3">
        <v>0</v>
      </c>
    </row>
    <row r="15" spans="1:9" ht="15.75" thickBot="1" x14ac:dyDescent="0.3">
      <c r="A15" s="1" t="s">
        <v>2539</v>
      </c>
      <c r="B15" s="1" t="s">
        <v>255</v>
      </c>
      <c r="C15" s="3">
        <v>0</v>
      </c>
      <c r="D15" s="3">
        <v>0</v>
      </c>
      <c r="E15" s="3">
        <v>0</v>
      </c>
      <c r="F15" s="3">
        <v>0</v>
      </c>
    </row>
    <row r="16" spans="1:9" ht="15.75" thickTop="1" x14ac:dyDescent="0.25">
      <c r="A16" s="69" t="s">
        <v>371</v>
      </c>
      <c r="B16" s="68"/>
      <c r="C16" s="70">
        <v>0</v>
      </c>
      <c r="D16" s="70">
        <v>0</v>
      </c>
      <c r="E16" s="70">
        <v>0</v>
      </c>
      <c r="F16" s="70">
        <f>SUM(F4:F15)</f>
        <v>0</v>
      </c>
    </row>
    <row r="17" spans="1:6" x14ac:dyDescent="0.25">
      <c r="A17" s="67"/>
      <c r="B17" s="67"/>
      <c r="C17" s="67"/>
      <c r="D17" s="67"/>
      <c r="E17" s="67"/>
      <c r="F17" s="67"/>
    </row>
    <row r="18" spans="1:6" x14ac:dyDescent="0.25">
      <c r="A18" s="72" t="s">
        <v>372</v>
      </c>
      <c r="B18" s="71"/>
      <c r="C18" s="71"/>
      <c r="D18" s="71"/>
      <c r="E18" s="71"/>
      <c r="F18" s="71"/>
    </row>
    <row r="19" spans="1:6" x14ac:dyDescent="0.25">
      <c r="A19" s="1" t="s">
        <v>2540</v>
      </c>
      <c r="B19" s="1" t="s">
        <v>2541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 s="1" t="s">
        <v>2542</v>
      </c>
      <c r="B20" s="1" t="s">
        <v>424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 s="1" t="s">
        <v>2543</v>
      </c>
      <c r="B21" s="1" t="s">
        <v>2544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 s="1" t="s">
        <v>2545</v>
      </c>
      <c r="B22" s="1" t="s">
        <v>444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 s="1" t="s">
        <v>2546</v>
      </c>
      <c r="B23" s="1" t="s">
        <v>2547</v>
      </c>
      <c r="C23" s="3">
        <v>0</v>
      </c>
      <c r="D23" s="3">
        <v>0</v>
      </c>
      <c r="E23" s="3">
        <v>0</v>
      </c>
      <c r="F23" s="3">
        <v>0</v>
      </c>
    </row>
    <row r="24" spans="1:6" ht="15.75" thickBot="1" x14ac:dyDescent="0.3">
      <c r="A24" s="1" t="s">
        <v>2548</v>
      </c>
      <c r="B24" s="1" t="s">
        <v>1464</v>
      </c>
      <c r="C24" s="3">
        <v>0</v>
      </c>
      <c r="D24" s="3">
        <v>0</v>
      </c>
      <c r="E24" s="3">
        <v>0</v>
      </c>
      <c r="F24" s="3">
        <v>0</v>
      </c>
    </row>
    <row r="25" spans="1:6" ht="15.75" thickTop="1" x14ac:dyDescent="0.25">
      <c r="A25" s="69" t="s">
        <v>1471</v>
      </c>
      <c r="B25" s="68"/>
      <c r="C25" s="70">
        <v>0</v>
      </c>
      <c r="D25" s="70">
        <v>0</v>
      </c>
      <c r="E25" s="70">
        <v>0</v>
      </c>
      <c r="F25" s="70">
        <f>SUM(F19:F24)</f>
        <v>0</v>
      </c>
    </row>
    <row r="26" spans="1:6" ht="15.75" thickBot="1" x14ac:dyDescent="0.3">
      <c r="A26" s="67"/>
      <c r="B26" s="67"/>
      <c r="C26" s="67"/>
      <c r="D26" s="67"/>
      <c r="E26" s="67"/>
      <c r="F26" s="67"/>
    </row>
    <row r="27" spans="1:6" ht="16.5" thickTop="1" thickBot="1" x14ac:dyDescent="0.3">
      <c r="A27" s="73" t="s">
        <v>3490</v>
      </c>
      <c r="B27" s="73" t="s">
        <v>3490</v>
      </c>
      <c r="C27" s="74">
        <v>0</v>
      </c>
      <c r="D27" s="74">
        <v>0</v>
      </c>
      <c r="E27" s="74">
        <v>0</v>
      </c>
      <c r="F27" s="74">
        <f>SUM(F16-F25)</f>
        <v>0</v>
      </c>
    </row>
    <row r="28" spans="1:6" ht="15.75" thickTop="1" x14ac:dyDescent="0.25"/>
  </sheetData>
  <sheetProtection algorithmName="SHA-512" hashValue="Npl/74CFdz1pu5a+4CRngbQ+GRmJDALkpVuHlgZ1s9FTpJQbLu/bXl74YYn2uP4ZNRcyUeUjEAW3PCC0a8vcRQ==" saltValue="kXmtYizCauIsujRKroP6/w==" spinCount="100000" sheet="1" objects="1" scenarios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A383-EAD9-49BA-86BF-EF46DD9A0642}">
  <sheetPr>
    <tabColor rgb="FFFFFF00"/>
  </sheetPr>
  <dimension ref="A1:J14"/>
  <sheetViews>
    <sheetView zoomScale="75" zoomScaleNormal="75" workbookViewId="0">
      <selection activeCell="H11" sqref="H11"/>
    </sheetView>
  </sheetViews>
  <sheetFormatPr defaultRowHeight="15" x14ac:dyDescent="0.25"/>
  <cols>
    <col min="1" max="2" width="32.7109375" bestFit="1" customWidth="1"/>
    <col min="3" max="3" width="22.5703125" customWidth="1"/>
    <col min="4" max="4" width="27.28515625" customWidth="1"/>
    <col min="5" max="5" width="24.5703125" customWidth="1"/>
    <col min="6" max="6" width="20" customWidth="1"/>
  </cols>
  <sheetData>
    <row r="1" spans="1:10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  <c r="J1" s="2"/>
    </row>
    <row r="2" spans="1:10" x14ac:dyDescent="0.25">
      <c r="A2" s="72" t="s">
        <v>3491</v>
      </c>
      <c r="B2" s="71"/>
      <c r="C2" s="71"/>
      <c r="D2" s="71"/>
      <c r="E2" s="71"/>
      <c r="F2" s="71"/>
      <c r="G2" s="2"/>
      <c r="H2" s="2"/>
      <c r="I2" s="2"/>
      <c r="J2" s="2"/>
    </row>
    <row r="3" spans="1:10" x14ac:dyDescent="0.25">
      <c r="A3" s="72" t="s">
        <v>2</v>
      </c>
      <c r="B3" s="71"/>
      <c r="C3" s="71"/>
      <c r="D3" s="71"/>
      <c r="E3" s="71"/>
      <c r="F3" s="71"/>
      <c r="G3" s="2"/>
      <c r="H3" s="2"/>
      <c r="I3" s="2"/>
      <c r="J3" s="2"/>
    </row>
    <row r="4" spans="1:10" x14ac:dyDescent="0.25">
      <c r="A4" s="1" t="s">
        <v>2549</v>
      </c>
      <c r="B4" s="1" t="s">
        <v>2550</v>
      </c>
      <c r="C4" s="3">
        <v>2500</v>
      </c>
      <c r="D4" s="3">
        <v>2500</v>
      </c>
      <c r="E4" s="3">
        <v>2500</v>
      </c>
      <c r="F4" s="3">
        <v>2500</v>
      </c>
    </row>
    <row r="5" spans="1:10" x14ac:dyDescent="0.25">
      <c r="A5" s="1" t="s">
        <v>2551</v>
      </c>
      <c r="B5" s="1" t="s">
        <v>253</v>
      </c>
      <c r="C5" s="3">
        <v>0</v>
      </c>
      <c r="D5" s="3">
        <v>500</v>
      </c>
      <c r="E5" s="3">
        <v>0</v>
      </c>
      <c r="F5" s="3">
        <v>800</v>
      </c>
    </row>
    <row r="6" spans="1:10" ht="15.75" thickBot="1" x14ac:dyDescent="0.3">
      <c r="A6" s="1" t="s">
        <v>2552</v>
      </c>
      <c r="B6" s="1" t="s">
        <v>255</v>
      </c>
      <c r="C6" s="3">
        <v>1500</v>
      </c>
      <c r="D6" s="3">
        <v>0</v>
      </c>
      <c r="E6" s="3">
        <v>0</v>
      </c>
      <c r="F6" s="3">
        <v>0</v>
      </c>
    </row>
    <row r="7" spans="1:10" ht="15.75" thickTop="1" x14ac:dyDescent="0.25">
      <c r="A7" s="69" t="s">
        <v>371</v>
      </c>
      <c r="B7" s="68"/>
      <c r="C7" s="70">
        <v>4000</v>
      </c>
      <c r="D7" s="70">
        <v>3000</v>
      </c>
      <c r="E7" s="70">
        <v>2500</v>
      </c>
      <c r="F7" s="70">
        <f>SUM(F4:F6)</f>
        <v>3300</v>
      </c>
    </row>
    <row r="8" spans="1:10" x14ac:dyDescent="0.25">
      <c r="A8" s="67"/>
      <c r="B8" s="67"/>
      <c r="C8" s="67"/>
      <c r="D8" s="67"/>
      <c r="E8" s="67"/>
      <c r="F8" s="67"/>
    </row>
    <row r="9" spans="1:10" x14ac:dyDescent="0.25">
      <c r="A9" s="72" t="s">
        <v>372</v>
      </c>
      <c r="B9" s="71"/>
      <c r="C9" s="71"/>
      <c r="D9" s="71"/>
      <c r="E9" s="71"/>
      <c r="F9" s="71"/>
    </row>
    <row r="10" spans="1:10" ht="15.75" thickBot="1" x14ac:dyDescent="0.3">
      <c r="A10" s="1" t="s">
        <v>2553</v>
      </c>
      <c r="B10" s="1" t="s">
        <v>2554</v>
      </c>
      <c r="C10" s="3">
        <v>2975.13</v>
      </c>
      <c r="D10" s="3">
        <v>3000</v>
      </c>
      <c r="E10" s="3">
        <v>1305.73</v>
      </c>
      <c r="F10" s="3">
        <v>3300</v>
      </c>
    </row>
    <row r="11" spans="1:10" ht="15.75" thickTop="1" x14ac:dyDescent="0.25">
      <c r="A11" s="69" t="s">
        <v>1471</v>
      </c>
      <c r="B11" s="68"/>
      <c r="C11" s="70">
        <v>2975.13</v>
      </c>
      <c r="D11" s="70">
        <v>3000</v>
      </c>
      <c r="E11" s="70">
        <v>1305.73</v>
      </c>
      <c r="F11" s="70">
        <f>SUM(F10)</f>
        <v>3300</v>
      </c>
    </row>
    <row r="12" spans="1:10" ht="15.75" thickBot="1" x14ac:dyDescent="0.3">
      <c r="A12" s="67"/>
      <c r="B12" s="67"/>
      <c r="C12" s="67"/>
      <c r="D12" s="67"/>
      <c r="E12" s="67"/>
      <c r="F12" s="67"/>
    </row>
    <row r="13" spans="1:10" ht="16.5" thickTop="1" thickBot="1" x14ac:dyDescent="0.3">
      <c r="A13" s="73" t="s">
        <v>3492</v>
      </c>
      <c r="B13" s="73" t="s">
        <v>3492</v>
      </c>
      <c r="C13" s="74">
        <v>1024.8699999999999</v>
      </c>
      <c r="D13" s="74">
        <v>0</v>
      </c>
      <c r="E13" s="74">
        <v>1194.27</v>
      </c>
      <c r="F13" s="74">
        <f>SUM(F7-F11)</f>
        <v>0</v>
      </c>
    </row>
    <row r="14" spans="1:10" ht="15.75" thickTop="1" x14ac:dyDescent="0.25"/>
  </sheetData>
  <sheetProtection algorithmName="SHA-512" hashValue="5zuqipWkt5pw0XryWm54Om1tuTFC/y4p1z9p1cx9N4LAYkdfpoIKdkITttAwa8QzfDE5WAOJJZzF1g3G9CvTCQ==" saltValue="IymkYveelQDRkQ77gnTOwA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A73E-033B-4E56-9CB3-D1AB6391795A}">
  <sheetPr>
    <tabColor rgb="FFFFFF00"/>
  </sheetPr>
  <dimension ref="A1:G20"/>
  <sheetViews>
    <sheetView zoomScale="75" zoomScaleNormal="75" workbookViewId="0">
      <selection activeCell="J19" sqref="J19"/>
    </sheetView>
  </sheetViews>
  <sheetFormatPr defaultRowHeight="15" x14ac:dyDescent="0.25"/>
  <cols>
    <col min="1" max="2" width="32.7109375" bestFit="1" customWidth="1"/>
    <col min="3" max="3" width="26.28515625" customWidth="1"/>
    <col min="4" max="4" width="21.28515625" customWidth="1"/>
    <col min="5" max="5" width="23.5703125" customWidth="1"/>
    <col min="6" max="6" width="19.140625" customWidth="1"/>
  </cols>
  <sheetData>
    <row r="1" spans="1:7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</row>
    <row r="2" spans="1:7" x14ac:dyDescent="0.25">
      <c r="A2" s="72" t="s">
        <v>3493</v>
      </c>
      <c r="B2" s="71"/>
      <c r="C2" s="71"/>
      <c r="D2" s="71"/>
      <c r="E2" s="71"/>
      <c r="F2" s="71"/>
      <c r="G2" s="2"/>
    </row>
    <row r="3" spans="1:7" x14ac:dyDescent="0.25">
      <c r="A3" s="72" t="s">
        <v>2</v>
      </c>
      <c r="B3" s="71"/>
      <c r="C3" s="71"/>
      <c r="D3" s="71"/>
      <c r="E3" s="71"/>
      <c r="F3" s="71"/>
      <c r="G3" s="2"/>
    </row>
    <row r="4" spans="1:7" x14ac:dyDescent="0.25">
      <c r="A4" s="1" t="s">
        <v>2555</v>
      </c>
      <c r="B4" s="1" t="s">
        <v>3494</v>
      </c>
      <c r="C4" s="3">
        <v>178346.34</v>
      </c>
      <c r="D4" s="3">
        <v>183901</v>
      </c>
      <c r="E4" s="3">
        <v>171897.5</v>
      </c>
      <c r="F4" s="3">
        <v>193619</v>
      </c>
    </row>
    <row r="5" spans="1:7" x14ac:dyDescent="0.25">
      <c r="A5" s="1" t="s">
        <v>2556</v>
      </c>
      <c r="B5" s="1" t="s">
        <v>5</v>
      </c>
      <c r="C5" s="3">
        <v>0</v>
      </c>
      <c r="D5" s="3">
        <v>0</v>
      </c>
      <c r="E5" s="3">
        <v>0</v>
      </c>
      <c r="F5" s="3">
        <v>0</v>
      </c>
    </row>
    <row r="6" spans="1:7" x14ac:dyDescent="0.25">
      <c r="A6" s="1" t="s">
        <v>3685</v>
      </c>
      <c r="B6" s="1" t="s">
        <v>1760</v>
      </c>
      <c r="C6" s="3">
        <v>0</v>
      </c>
      <c r="D6" s="3">
        <v>0</v>
      </c>
      <c r="E6" s="3">
        <v>124.19</v>
      </c>
      <c r="F6" s="3">
        <v>0</v>
      </c>
    </row>
    <row r="7" spans="1:7" x14ac:dyDescent="0.25">
      <c r="A7" s="1" t="s">
        <v>2557</v>
      </c>
      <c r="B7" s="1" t="s">
        <v>76</v>
      </c>
      <c r="C7" s="3">
        <v>1693.34</v>
      </c>
      <c r="D7" s="3">
        <v>664</v>
      </c>
      <c r="E7" s="3">
        <v>1639.14</v>
      </c>
      <c r="F7" s="3">
        <v>607</v>
      </c>
    </row>
    <row r="8" spans="1:7" x14ac:dyDescent="0.25">
      <c r="A8" s="1" t="s">
        <v>2558</v>
      </c>
      <c r="B8" s="1" t="s">
        <v>166</v>
      </c>
      <c r="C8" s="3">
        <v>0</v>
      </c>
      <c r="D8" s="3">
        <v>0</v>
      </c>
      <c r="E8" s="3">
        <v>0</v>
      </c>
      <c r="F8" s="3">
        <v>0</v>
      </c>
    </row>
    <row r="9" spans="1:7" x14ac:dyDescent="0.25">
      <c r="A9" s="1" t="s">
        <v>2559</v>
      </c>
      <c r="B9" s="1" t="s">
        <v>212</v>
      </c>
      <c r="C9" s="3">
        <v>0</v>
      </c>
      <c r="D9" s="3">
        <v>0</v>
      </c>
      <c r="E9" s="3">
        <v>0</v>
      </c>
      <c r="F9" s="3">
        <v>0</v>
      </c>
    </row>
    <row r="10" spans="1:7" ht="15.75" thickBot="1" x14ac:dyDescent="0.3">
      <c r="A10" s="1" t="s">
        <v>2560</v>
      </c>
      <c r="B10" s="1" t="s">
        <v>253</v>
      </c>
      <c r="C10" s="3">
        <v>0</v>
      </c>
      <c r="D10" s="3">
        <v>0</v>
      </c>
      <c r="E10" s="3">
        <v>0</v>
      </c>
      <c r="F10" s="3">
        <v>0</v>
      </c>
    </row>
    <row r="11" spans="1:7" ht="14.45" customHeight="1" thickTop="1" x14ac:dyDescent="0.25">
      <c r="A11" s="69" t="s">
        <v>371</v>
      </c>
      <c r="B11" s="68"/>
      <c r="C11" s="70">
        <v>180039.67999999999</v>
      </c>
      <c r="D11" s="70">
        <v>184565</v>
      </c>
      <c r="E11" s="70">
        <v>173660.83000000002</v>
      </c>
      <c r="F11" s="70">
        <f>SUM(F4:F10)</f>
        <v>194226</v>
      </c>
    </row>
    <row r="12" spans="1:7" ht="14.45" customHeight="1" x14ac:dyDescent="0.25">
      <c r="A12" s="67"/>
      <c r="B12" s="67"/>
      <c r="C12" s="67"/>
      <c r="D12" s="67"/>
      <c r="E12" s="67"/>
      <c r="F12" s="67"/>
    </row>
    <row r="13" spans="1:7" x14ac:dyDescent="0.25">
      <c r="A13" s="72" t="s">
        <v>372</v>
      </c>
      <c r="B13" s="71"/>
      <c r="C13" s="71"/>
      <c r="D13" s="71"/>
      <c r="E13" s="71"/>
      <c r="F13" s="71"/>
    </row>
    <row r="14" spans="1:7" x14ac:dyDescent="0.25">
      <c r="A14" s="1" t="s">
        <v>2561</v>
      </c>
      <c r="B14" s="1" t="s">
        <v>458</v>
      </c>
      <c r="C14" s="3">
        <v>0</v>
      </c>
      <c r="D14" s="3">
        <v>0</v>
      </c>
      <c r="E14" s="3">
        <v>0</v>
      </c>
      <c r="F14" s="3">
        <v>0</v>
      </c>
    </row>
    <row r="15" spans="1:7" x14ac:dyDescent="0.25">
      <c r="A15" s="1" t="s">
        <v>2562</v>
      </c>
      <c r="B15" s="1" t="s">
        <v>2563</v>
      </c>
      <c r="C15" s="3">
        <v>175869.17</v>
      </c>
      <c r="D15" s="3">
        <v>184565</v>
      </c>
      <c r="E15" s="3">
        <v>188950.44</v>
      </c>
      <c r="F15" s="3">
        <v>194226</v>
      </c>
    </row>
    <row r="16" spans="1:7" ht="15.75" thickBot="1" x14ac:dyDescent="0.3">
      <c r="A16" s="1" t="s">
        <v>3595</v>
      </c>
      <c r="B16" s="1" t="s">
        <v>1805</v>
      </c>
      <c r="C16" s="3">
        <v>0</v>
      </c>
      <c r="D16" s="3">
        <v>0</v>
      </c>
      <c r="E16" s="3">
        <v>0</v>
      </c>
      <c r="F16" s="3">
        <v>0</v>
      </c>
    </row>
    <row r="17" spans="1:6" ht="15.75" thickTop="1" x14ac:dyDescent="0.25">
      <c r="A17" s="69" t="s">
        <v>1471</v>
      </c>
      <c r="B17" s="68"/>
      <c r="C17" s="70">
        <v>175869.17</v>
      </c>
      <c r="D17" s="70">
        <v>184565</v>
      </c>
      <c r="E17" s="70">
        <v>188950.44</v>
      </c>
      <c r="F17" s="70">
        <f>SUM(F14:F16)</f>
        <v>194226</v>
      </c>
    </row>
    <row r="18" spans="1:6" ht="15.75" thickBot="1" x14ac:dyDescent="0.3">
      <c r="A18" s="67"/>
      <c r="B18" s="67"/>
      <c r="C18" s="67"/>
      <c r="D18" s="67"/>
      <c r="E18" s="67"/>
      <c r="F18" s="67"/>
    </row>
    <row r="19" spans="1:6" ht="16.5" thickTop="1" thickBot="1" x14ac:dyDescent="0.3">
      <c r="A19" s="73" t="s">
        <v>3495</v>
      </c>
      <c r="B19" s="73" t="s">
        <v>3495</v>
      </c>
      <c r="C19" s="74">
        <v>4170.5099999999802</v>
      </c>
      <c r="D19" s="74">
        <v>0</v>
      </c>
      <c r="E19" s="74">
        <v>-15289.609999999986</v>
      </c>
      <c r="F19" s="74">
        <f>SUM(F11-F17)</f>
        <v>0</v>
      </c>
    </row>
    <row r="20" spans="1:6" ht="15.75" thickTop="1" x14ac:dyDescent="0.25"/>
  </sheetData>
  <sheetProtection algorithmName="SHA-512" hashValue="GWSUbsjKHxkmi/BIHXQWW6f5sX16B4HPdCNY/pseiPnbrzT/tCgt9aCkTpwkuo6zRpC1YT65pa90Kuwl8roJGg==" saltValue="ib6h3QETo/37FydyKGkipw==" spinCount="100000" sheet="1" objects="1" scenarios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32237-1530-481D-928C-F0C17FAC917F}">
  <sheetPr>
    <tabColor rgb="FFFFFF00"/>
  </sheetPr>
  <dimension ref="A1:F46"/>
  <sheetViews>
    <sheetView zoomScale="75" zoomScaleNormal="75" workbookViewId="0">
      <selection activeCell="I7" sqref="I7"/>
    </sheetView>
  </sheetViews>
  <sheetFormatPr defaultRowHeight="15" x14ac:dyDescent="0.25"/>
  <cols>
    <col min="1" max="1" width="32.7109375" bestFit="1" customWidth="1"/>
    <col min="2" max="2" width="34.5703125" bestFit="1" customWidth="1"/>
    <col min="3" max="3" width="24" customWidth="1"/>
    <col min="4" max="4" width="21.28515625" customWidth="1"/>
    <col min="5" max="5" width="22.5703125" customWidth="1"/>
    <col min="6" max="6" width="20.570312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3496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2564</v>
      </c>
      <c r="B4" s="1" t="s">
        <v>1813</v>
      </c>
      <c r="C4" s="3">
        <v>49933.04</v>
      </c>
      <c r="D4" s="3">
        <v>50622</v>
      </c>
      <c r="E4" s="3">
        <v>32628.43</v>
      </c>
      <c r="F4" s="3">
        <v>50622</v>
      </c>
    </row>
    <row r="5" spans="1:6" x14ac:dyDescent="0.25">
      <c r="A5" s="1" t="s">
        <v>2565</v>
      </c>
      <c r="B5" s="1" t="s">
        <v>66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 s="1" t="s">
        <v>2566</v>
      </c>
      <c r="B6" s="1" t="s">
        <v>150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 s="1" t="s">
        <v>2567</v>
      </c>
      <c r="B7" s="1" t="s">
        <v>2568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 s="1" t="s">
        <v>2569</v>
      </c>
      <c r="B8" s="1" t="s">
        <v>253</v>
      </c>
      <c r="C8" s="3">
        <v>0</v>
      </c>
      <c r="D8" s="3">
        <v>9600</v>
      </c>
      <c r="E8" s="3">
        <v>0</v>
      </c>
      <c r="F8" s="3">
        <v>2779</v>
      </c>
    </row>
    <row r="9" spans="1:6" ht="15.75" thickBot="1" x14ac:dyDescent="0.3">
      <c r="A9" s="1" t="s">
        <v>2570</v>
      </c>
      <c r="B9" s="1" t="s">
        <v>255</v>
      </c>
      <c r="C9" s="3">
        <v>10000</v>
      </c>
      <c r="D9" s="3">
        <v>15000</v>
      </c>
      <c r="E9" s="3">
        <v>0</v>
      </c>
      <c r="F9" s="3">
        <v>25000</v>
      </c>
    </row>
    <row r="10" spans="1:6" ht="15.75" thickTop="1" x14ac:dyDescent="0.25">
      <c r="A10" s="69" t="s">
        <v>371</v>
      </c>
      <c r="B10" s="68"/>
      <c r="C10" s="70">
        <v>59933.04</v>
      </c>
      <c r="D10" s="70">
        <v>75222</v>
      </c>
      <c r="E10" s="70">
        <v>32628.43</v>
      </c>
      <c r="F10" s="70">
        <f>SUM(F4:F9)</f>
        <v>78401</v>
      </c>
    </row>
    <row r="11" spans="1:6" x14ac:dyDescent="0.25">
      <c r="A11" s="67"/>
      <c r="B11" s="67"/>
      <c r="C11" s="67"/>
      <c r="D11" s="67"/>
      <c r="E11" s="67"/>
      <c r="F11" s="67"/>
    </row>
    <row r="12" spans="1:6" x14ac:dyDescent="0.25">
      <c r="A12" s="72" t="s">
        <v>372</v>
      </c>
      <c r="B12" s="71"/>
      <c r="C12" s="71"/>
      <c r="D12" s="71"/>
      <c r="E12" s="71"/>
      <c r="F12" s="71"/>
    </row>
    <row r="13" spans="1:6" x14ac:dyDescent="0.25">
      <c r="A13" s="1" t="s">
        <v>2571</v>
      </c>
      <c r="B13" s="1" t="s">
        <v>2572</v>
      </c>
      <c r="C13" s="3">
        <v>34551.25</v>
      </c>
      <c r="D13" s="3">
        <v>41572</v>
      </c>
      <c r="E13" s="3">
        <v>34974.400000000001</v>
      </c>
      <c r="F13" s="3">
        <v>44839</v>
      </c>
    </row>
    <row r="14" spans="1:6" x14ac:dyDescent="0.25">
      <c r="A14" s="1" t="s">
        <v>2573</v>
      </c>
      <c r="B14" s="1" t="s">
        <v>382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 s="1" t="s">
        <v>2574</v>
      </c>
      <c r="B15" s="1" t="s">
        <v>384</v>
      </c>
      <c r="C15" s="3">
        <v>0</v>
      </c>
      <c r="D15" s="3">
        <v>0</v>
      </c>
      <c r="E15" s="3">
        <v>1591.55</v>
      </c>
      <c r="F15" s="3">
        <v>0</v>
      </c>
    </row>
    <row r="16" spans="1:6" x14ac:dyDescent="0.25">
      <c r="A16" s="1" t="s">
        <v>2575</v>
      </c>
      <c r="B16" s="1" t="s">
        <v>388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1" t="s">
        <v>2576</v>
      </c>
      <c r="B17" s="1" t="s">
        <v>390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 s="1" t="s">
        <v>2577</v>
      </c>
      <c r="B18" s="1" t="s">
        <v>394</v>
      </c>
      <c r="C18" s="3">
        <v>2631.09</v>
      </c>
      <c r="D18" s="3">
        <v>3181</v>
      </c>
      <c r="E18" s="3">
        <v>2768.39</v>
      </c>
      <c r="F18" s="3">
        <v>3431</v>
      </c>
    </row>
    <row r="19" spans="1:6" x14ac:dyDescent="0.25">
      <c r="A19" s="1" t="s">
        <v>2578</v>
      </c>
      <c r="B19" s="1" t="s">
        <v>396</v>
      </c>
      <c r="C19" s="3">
        <v>8166.69</v>
      </c>
      <c r="D19" s="3">
        <v>16000</v>
      </c>
      <c r="E19" s="3">
        <v>13333.3</v>
      </c>
      <c r="F19" s="3">
        <v>16000</v>
      </c>
    </row>
    <row r="20" spans="1:6" x14ac:dyDescent="0.25">
      <c r="A20" s="1" t="s">
        <v>2579</v>
      </c>
      <c r="B20" s="1" t="s">
        <v>398</v>
      </c>
      <c r="C20" s="3">
        <v>82.6</v>
      </c>
      <c r="D20" s="3">
        <v>142</v>
      </c>
      <c r="E20" s="3">
        <v>118</v>
      </c>
      <c r="F20" s="3">
        <v>142</v>
      </c>
    </row>
    <row r="21" spans="1:6" x14ac:dyDescent="0.25">
      <c r="A21" s="1" t="s">
        <v>2580</v>
      </c>
      <c r="B21" s="1" t="s">
        <v>400</v>
      </c>
      <c r="C21" s="3">
        <v>274.62</v>
      </c>
      <c r="D21" s="3">
        <v>510</v>
      </c>
      <c r="E21" s="3">
        <v>448.68</v>
      </c>
      <c r="F21" s="3">
        <v>550</v>
      </c>
    </row>
    <row r="22" spans="1:6" x14ac:dyDescent="0.25">
      <c r="A22" s="1" t="s">
        <v>2581</v>
      </c>
      <c r="B22" s="1" t="s">
        <v>402</v>
      </c>
      <c r="C22" s="3">
        <v>168.98</v>
      </c>
      <c r="D22" s="3">
        <v>300</v>
      </c>
      <c r="E22" s="3">
        <v>249.6</v>
      </c>
      <c r="F22" s="3">
        <v>300</v>
      </c>
    </row>
    <row r="23" spans="1:6" x14ac:dyDescent="0.25">
      <c r="A23" s="1" t="s">
        <v>2582</v>
      </c>
      <c r="B23" s="1" t="s">
        <v>404</v>
      </c>
      <c r="C23" s="3">
        <v>43.26</v>
      </c>
      <c r="D23" s="3">
        <v>75</v>
      </c>
      <c r="E23" s="3">
        <v>61.8</v>
      </c>
      <c r="F23" s="3">
        <v>84</v>
      </c>
    </row>
    <row r="24" spans="1:6" x14ac:dyDescent="0.25">
      <c r="A24" s="1" t="s">
        <v>2583</v>
      </c>
      <c r="B24" s="1" t="s">
        <v>406</v>
      </c>
      <c r="C24" s="3">
        <v>4608.18</v>
      </c>
      <c r="D24" s="3">
        <v>8315</v>
      </c>
      <c r="E24" s="3">
        <v>7299.07</v>
      </c>
      <c r="F24" s="3">
        <v>8968</v>
      </c>
    </row>
    <row r="25" spans="1:6" x14ac:dyDescent="0.25">
      <c r="A25" s="1" t="s">
        <v>2584</v>
      </c>
      <c r="B25" s="1" t="s">
        <v>408</v>
      </c>
      <c r="C25" s="3">
        <v>207.34</v>
      </c>
      <c r="D25" s="3">
        <v>250</v>
      </c>
      <c r="E25" s="3">
        <v>219.41</v>
      </c>
      <c r="F25" s="3">
        <v>270</v>
      </c>
    </row>
    <row r="26" spans="1:6" x14ac:dyDescent="0.25">
      <c r="A26" s="1" t="s">
        <v>2585</v>
      </c>
      <c r="B26" s="1" t="s">
        <v>410</v>
      </c>
      <c r="C26" s="3">
        <v>193.47</v>
      </c>
      <c r="D26" s="3">
        <v>193</v>
      </c>
      <c r="E26" s="3">
        <v>165.4</v>
      </c>
      <c r="F26" s="3">
        <v>208</v>
      </c>
    </row>
    <row r="27" spans="1:6" x14ac:dyDescent="0.25">
      <c r="A27" s="1" t="s">
        <v>2586</v>
      </c>
      <c r="B27" s="1" t="s">
        <v>412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 s="1" t="s">
        <v>2587</v>
      </c>
      <c r="B28" s="1" t="s">
        <v>414</v>
      </c>
      <c r="C28" s="3">
        <v>910</v>
      </c>
      <c r="D28" s="3">
        <v>1560</v>
      </c>
      <c r="E28" s="3">
        <v>1300</v>
      </c>
      <c r="F28" s="3">
        <v>1560</v>
      </c>
    </row>
    <row r="29" spans="1:6" x14ac:dyDescent="0.25">
      <c r="A29" s="1" t="s">
        <v>2588</v>
      </c>
      <c r="B29" s="1" t="s">
        <v>416</v>
      </c>
      <c r="C29" s="3">
        <v>1004.5</v>
      </c>
      <c r="D29" s="3">
        <v>1277</v>
      </c>
      <c r="E29" s="3">
        <v>221.69</v>
      </c>
      <c r="F29" s="3">
        <v>302</v>
      </c>
    </row>
    <row r="30" spans="1:6" x14ac:dyDescent="0.25">
      <c r="A30" s="1" t="s">
        <v>2589</v>
      </c>
      <c r="B30" s="1" t="s">
        <v>656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 s="1" t="s">
        <v>2590</v>
      </c>
      <c r="B31" s="1" t="s">
        <v>430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 s="1" t="s">
        <v>2591</v>
      </c>
      <c r="B32" s="1" t="s">
        <v>432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 s="1" t="s">
        <v>2592</v>
      </c>
      <c r="B33" s="1" t="s">
        <v>438</v>
      </c>
      <c r="C33" s="3">
        <v>0</v>
      </c>
      <c r="D33" s="3">
        <v>400</v>
      </c>
      <c r="E33" s="3">
        <v>124.73</v>
      </c>
      <c r="F33" s="3">
        <v>300</v>
      </c>
    </row>
    <row r="34" spans="1:6" x14ac:dyDescent="0.25">
      <c r="A34" s="1" t="s">
        <v>2593</v>
      </c>
      <c r="B34" s="1" t="s">
        <v>846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 s="1" t="s">
        <v>2594</v>
      </c>
      <c r="B35" s="1" t="s">
        <v>739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 s="1" t="s">
        <v>2595</v>
      </c>
      <c r="B36" s="1" t="s">
        <v>442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 s="1" t="s">
        <v>2596</v>
      </c>
      <c r="B37" s="1" t="s">
        <v>492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 s="1" t="s">
        <v>2597</v>
      </c>
      <c r="B38" s="1" t="s">
        <v>444</v>
      </c>
      <c r="C38" s="3">
        <v>259.16000000000003</v>
      </c>
      <c r="D38" s="3">
        <v>1447</v>
      </c>
      <c r="E38" s="3">
        <v>0</v>
      </c>
      <c r="F38" s="3">
        <v>1447</v>
      </c>
    </row>
    <row r="39" spans="1:6" x14ac:dyDescent="0.25">
      <c r="A39" s="1" t="s">
        <v>2598</v>
      </c>
      <c r="B39" s="1" t="s">
        <v>2599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 s="1" t="s">
        <v>2600</v>
      </c>
      <c r="B40" s="1" t="s">
        <v>745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 s="1" t="s">
        <v>2601</v>
      </c>
      <c r="B41" s="1" t="s">
        <v>1805</v>
      </c>
      <c r="C41" s="3">
        <v>0</v>
      </c>
      <c r="D41" s="3">
        <v>0</v>
      </c>
      <c r="E41" s="3">
        <v>0</v>
      </c>
      <c r="F41" s="3">
        <v>0</v>
      </c>
    </row>
    <row r="42" spans="1:6" ht="15.75" thickBot="1" x14ac:dyDescent="0.3">
      <c r="A42" s="1" t="s">
        <v>2602</v>
      </c>
      <c r="B42" s="1" t="s">
        <v>1464</v>
      </c>
      <c r="C42" s="3">
        <v>0</v>
      </c>
      <c r="D42" s="3">
        <v>0</v>
      </c>
      <c r="E42" s="3">
        <v>0</v>
      </c>
      <c r="F42" s="3">
        <v>0</v>
      </c>
    </row>
    <row r="43" spans="1:6" ht="15.75" thickTop="1" x14ac:dyDescent="0.25">
      <c r="A43" s="69" t="s">
        <v>1471</v>
      </c>
      <c r="B43" s="68"/>
      <c r="C43" s="70">
        <v>53101.140000000007</v>
      </c>
      <c r="D43" s="70">
        <v>75222</v>
      </c>
      <c r="E43" s="70">
        <v>62876.020000000011</v>
      </c>
      <c r="F43" s="70">
        <f>SUM(F13:F42)</f>
        <v>78401</v>
      </c>
    </row>
    <row r="44" spans="1:6" ht="15.75" thickBot="1" x14ac:dyDescent="0.3">
      <c r="A44" s="67"/>
      <c r="B44" s="67"/>
      <c r="C44" s="67"/>
      <c r="D44" s="67"/>
      <c r="E44" s="67"/>
      <c r="F44" s="67"/>
    </row>
    <row r="45" spans="1:6" ht="16.5" thickTop="1" thickBot="1" x14ac:dyDescent="0.3">
      <c r="A45" s="73" t="s">
        <v>3497</v>
      </c>
      <c r="B45" s="73" t="s">
        <v>3497</v>
      </c>
      <c r="C45" s="74">
        <v>6831.8999999999942</v>
      </c>
      <c r="D45" s="74">
        <v>0</v>
      </c>
      <c r="E45" s="74">
        <v>-30247.590000000011</v>
      </c>
      <c r="F45" s="74">
        <f>SUM(F10-F43)</f>
        <v>0</v>
      </c>
    </row>
    <row r="46" spans="1:6" ht="15.75" thickTop="1" x14ac:dyDescent="0.25"/>
  </sheetData>
  <sheetProtection algorithmName="SHA-512" hashValue="4J4c/h42Ykm6zzDvbnX0vmfK8HZ8U/Rx/O56SNofHS9JOa7o8C/b2pbdmNq9k535pG3RztYbveC/D5okP0is3A==" saltValue="ySqzS0z0Y4NGUrxx4OGRGw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7652-4A6C-4956-BE97-44860B53438F}">
  <sheetPr>
    <tabColor rgb="FFFFFF00"/>
  </sheetPr>
  <dimension ref="A1:J13"/>
  <sheetViews>
    <sheetView zoomScale="75" zoomScaleNormal="75" workbookViewId="0">
      <selection activeCell="I8" sqref="I8"/>
    </sheetView>
  </sheetViews>
  <sheetFormatPr defaultRowHeight="15" x14ac:dyDescent="0.25"/>
  <cols>
    <col min="1" max="2" width="32.7109375" bestFit="1" customWidth="1"/>
    <col min="3" max="3" width="22" customWidth="1"/>
    <col min="4" max="4" width="16.42578125" customWidth="1"/>
    <col min="5" max="5" width="21.140625" customWidth="1"/>
    <col min="6" max="6" width="17.7109375" customWidth="1"/>
  </cols>
  <sheetData>
    <row r="1" spans="1:10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  <c r="J1" s="2"/>
    </row>
    <row r="2" spans="1:10" x14ac:dyDescent="0.25">
      <c r="A2" s="72" t="s">
        <v>3498</v>
      </c>
      <c r="B2" s="71"/>
      <c r="C2" s="71"/>
      <c r="D2" s="71"/>
      <c r="E2" s="71"/>
      <c r="F2" s="71"/>
      <c r="G2" s="2"/>
      <c r="H2" s="2"/>
      <c r="I2" s="2"/>
      <c r="J2" s="2"/>
    </row>
    <row r="3" spans="1:10" x14ac:dyDescent="0.25">
      <c r="A3" s="72" t="s">
        <v>2</v>
      </c>
      <c r="B3" s="71"/>
      <c r="C3" s="71"/>
      <c r="D3" s="71"/>
      <c r="E3" s="71"/>
      <c r="F3" s="71"/>
      <c r="G3" s="2"/>
      <c r="H3" s="2"/>
      <c r="I3" s="2"/>
      <c r="J3" s="2"/>
    </row>
    <row r="4" spans="1:10" x14ac:dyDescent="0.25">
      <c r="A4" s="1" t="s">
        <v>2603</v>
      </c>
      <c r="B4" s="1" t="s">
        <v>2604</v>
      </c>
      <c r="C4" s="3">
        <v>250</v>
      </c>
      <c r="D4" s="3">
        <v>175</v>
      </c>
      <c r="E4" s="3">
        <v>125</v>
      </c>
      <c r="F4" s="3">
        <v>125</v>
      </c>
    </row>
    <row r="5" spans="1:10" ht="15.75" thickBot="1" x14ac:dyDescent="0.3">
      <c r="A5" s="1" t="s">
        <v>2605</v>
      </c>
      <c r="B5" s="1" t="s">
        <v>253</v>
      </c>
      <c r="C5" s="3">
        <v>0</v>
      </c>
      <c r="D5" s="3">
        <v>0</v>
      </c>
      <c r="E5" s="3">
        <v>0</v>
      </c>
      <c r="F5" s="3">
        <v>0</v>
      </c>
    </row>
    <row r="6" spans="1:10" ht="15.75" thickTop="1" x14ac:dyDescent="0.25">
      <c r="A6" s="69" t="s">
        <v>371</v>
      </c>
      <c r="B6" s="68"/>
      <c r="C6" s="70">
        <v>250</v>
      </c>
      <c r="D6" s="70">
        <v>175</v>
      </c>
      <c r="E6" s="70">
        <v>125</v>
      </c>
      <c r="F6" s="70">
        <f>SUM(F4:F5)</f>
        <v>125</v>
      </c>
    </row>
    <row r="7" spans="1:10" x14ac:dyDescent="0.25">
      <c r="A7" s="67"/>
      <c r="B7" s="67"/>
      <c r="C7" s="67"/>
      <c r="D7" s="67"/>
      <c r="E7" s="67"/>
      <c r="F7" s="67"/>
    </row>
    <row r="8" spans="1:10" x14ac:dyDescent="0.25">
      <c r="A8" s="72" t="s">
        <v>372</v>
      </c>
      <c r="B8" s="71"/>
      <c r="C8" s="71"/>
      <c r="D8" s="71"/>
      <c r="E8" s="71"/>
      <c r="F8" s="71"/>
    </row>
    <row r="9" spans="1:10" ht="15.75" thickBot="1" x14ac:dyDescent="0.3">
      <c r="A9" s="1" t="s">
        <v>2606</v>
      </c>
      <c r="B9" s="1" t="s">
        <v>2607</v>
      </c>
      <c r="C9" s="3">
        <v>50</v>
      </c>
      <c r="D9" s="3">
        <v>175</v>
      </c>
      <c r="E9" s="3">
        <v>0</v>
      </c>
      <c r="F9" s="3">
        <v>125</v>
      </c>
    </row>
    <row r="10" spans="1:10" ht="15.75" thickTop="1" x14ac:dyDescent="0.25">
      <c r="A10" s="69" t="s">
        <v>1471</v>
      </c>
      <c r="B10" s="68"/>
      <c r="C10" s="70">
        <v>50</v>
      </c>
      <c r="D10" s="70">
        <v>175</v>
      </c>
      <c r="E10" s="70">
        <v>0</v>
      </c>
      <c r="F10" s="70">
        <f>SUM(F9)</f>
        <v>125</v>
      </c>
    </row>
    <row r="11" spans="1:10" ht="15.75" thickBot="1" x14ac:dyDescent="0.3">
      <c r="A11" s="67"/>
      <c r="B11" s="67"/>
      <c r="C11" s="67"/>
      <c r="D11" s="67"/>
      <c r="E11" s="67"/>
      <c r="F11" s="67"/>
    </row>
    <row r="12" spans="1:10" ht="16.5" thickTop="1" thickBot="1" x14ac:dyDescent="0.3">
      <c r="A12" s="73" t="s">
        <v>3499</v>
      </c>
      <c r="B12" s="73" t="s">
        <v>3499</v>
      </c>
      <c r="C12" s="74">
        <v>200</v>
      </c>
      <c r="D12" s="74">
        <v>0</v>
      </c>
      <c r="E12" s="74">
        <v>125</v>
      </c>
      <c r="F12" s="74">
        <f>SUM(F6-F10)</f>
        <v>0</v>
      </c>
    </row>
    <row r="13" spans="1:10" ht="15.75" thickTop="1" x14ac:dyDescent="0.25"/>
  </sheetData>
  <sheetProtection algorithmName="SHA-512" hashValue="01lufW5OOyoDWenYNwUdwiEeZXsx1ERIP44I5U1Q9NsWB7iqDJaOJevEcn3VQf95eLC2ID4d4g6q+SdxXkmrWQ==" saltValue="XVaQ/mxB/JhYSiykzA0TmQ==" spinCount="100000" sheet="1" objects="1" scenarios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4DF7B-00B1-4DB5-87D4-AD4F859C8B6C}">
  <sheetPr>
    <tabColor rgb="FFFFFF00"/>
  </sheetPr>
  <dimension ref="A1:F36"/>
  <sheetViews>
    <sheetView zoomScale="75" zoomScaleNormal="75" workbookViewId="0">
      <selection activeCell="I10" sqref="I10"/>
    </sheetView>
  </sheetViews>
  <sheetFormatPr defaultRowHeight="15" x14ac:dyDescent="0.25"/>
  <cols>
    <col min="1" max="1" width="23.140625" customWidth="1"/>
    <col min="2" max="2" width="32.7109375" bestFit="1" customWidth="1"/>
    <col min="3" max="3" width="18" customWidth="1"/>
    <col min="4" max="4" width="21.85546875" customWidth="1"/>
    <col min="5" max="5" width="18.42578125" customWidth="1"/>
    <col min="6" max="6" width="14.8554687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3500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2608</v>
      </c>
      <c r="B4" s="1" t="s">
        <v>2609</v>
      </c>
      <c r="C4" s="3">
        <v>48197.21</v>
      </c>
      <c r="D4" s="3">
        <v>83767</v>
      </c>
      <c r="E4" s="3">
        <v>39197.339999999997</v>
      </c>
      <c r="F4" s="3">
        <v>62701</v>
      </c>
    </row>
    <row r="5" spans="1:6" x14ac:dyDescent="0.25">
      <c r="A5" s="1" t="s">
        <v>2610</v>
      </c>
      <c r="B5" s="1" t="s">
        <v>253</v>
      </c>
      <c r="C5" s="3">
        <v>0</v>
      </c>
      <c r="D5" s="3">
        <v>0</v>
      </c>
      <c r="E5" s="3">
        <v>0</v>
      </c>
      <c r="F5" s="3">
        <v>0</v>
      </c>
    </row>
    <row r="6" spans="1:6" ht="15.75" thickBot="1" x14ac:dyDescent="0.3">
      <c r="A6" s="1" t="s">
        <v>2611</v>
      </c>
      <c r="B6" s="1" t="s">
        <v>255</v>
      </c>
      <c r="C6" s="3">
        <v>27000</v>
      </c>
      <c r="D6" s="3">
        <v>0</v>
      </c>
      <c r="E6" s="3">
        <v>0</v>
      </c>
      <c r="F6" s="3">
        <v>10000</v>
      </c>
    </row>
    <row r="7" spans="1:6" ht="15.75" thickTop="1" x14ac:dyDescent="0.25">
      <c r="A7" s="69" t="s">
        <v>371</v>
      </c>
      <c r="B7" s="68"/>
      <c r="C7" s="70">
        <v>75197.209999999992</v>
      </c>
      <c r="D7" s="70">
        <v>83767</v>
      </c>
      <c r="E7" s="70">
        <v>39197.339999999997</v>
      </c>
      <c r="F7" s="70">
        <f>SUM(F4:F6)</f>
        <v>72701</v>
      </c>
    </row>
    <row r="8" spans="1:6" x14ac:dyDescent="0.25">
      <c r="A8" s="67"/>
      <c r="B8" s="67"/>
      <c r="C8" s="67"/>
      <c r="D8" s="67"/>
      <c r="E8" s="67"/>
      <c r="F8" s="67"/>
    </row>
    <row r="9" spans="1:6" x14ac:dyDescent="0.25">
      <c r="A9" s="72" t="s">
        <v>372</v>
      </c>
      <c r="B9" s="71"/>
      <c r="C9" s="71"/>
      <c r="D9" s="71"/>
      <c r="E9" s="71"/>
      <c r="F9" s="71"/>
    </row>
    <row r="10" spans="1:6" x14ac:dyDescent="0.25">
      <c r="A10" s="1" t="s">
        <v>2612</v>
      </c>
      <c r="B10" s="1" t="s">
        <v>2165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 s="1" t="s">
        <v>2613</v>
      </c>
      <c r="B11" s="1" t="s">
        <v>1530</v>
      </c>
      <c r="C11" s="3">
        <v>25017.94</v>
      </c>
      <c r="D11" s="3">
        <v>29202</v>
      </c>
      <c r="E11" s="3">
        <v>28930.51</v>
      </c>
      <c r="F11" s="3">
        <v>31942</v>
      </c>
    </row>
    <row r="12" spans="1:6" x14ac:dyDescent="0.25">
      <c r="A12" s="1" t="s">
        <v>2614</v>
      </c>
      <c r="B12" s="1" t="s">
        <v>382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1" t="s">
        <v>2615</v>
      </c>
      <c r="B13" s="1" t="s">
        <v>384</v>
      </c>
      <c r="C13" s="3">
        <v>8617.09</v>
      </c>
      <c r="D13" s="3">
        <v>6000</v>
      </c>
      <c r="E13" s="3">
        <v>4388.42</v>
      </c>
      <c r="F13" s="3">
        <v>6000</v>
      </c>
    </row>
    <row r="14" spans="1:6" x14ac:dyDescent="0.25">
      <c r="A14" s="1" t="s">
        <v>2616</v>
      </c>
      <c r="B14" s="1" t="s">
        <v>386</v>
      </c>
      <c r="C14" s="3">
        <v>381.57</v>
      </c>
      <c r="D14" s="3">
        <v>1409</v>
      </c>
      <c r="E14" s="3">
        <v>666.54</v>
      </c>
      <c r="F14" s="3">
        <v>1596</v>
      </c>
    </row>
    <row r="15" spans="1:6" x14ac:dyDescent="0.25">
      <c r="A15" s="1" t="s">
        <v>2617</v>
      </c>
      <c r="B15" s="1" t="s">
        <v>388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 s="1" t="s">
        <v>2618</v>
      </c>
      <c r="B16" s="1" t="s">
        <v>390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1" t="s">
        <v>3629</v>
      </c>
      <c r="B17" s="1" t="s">
        <v>3607</v>
      </c>
      <c r="C17" s="3">
        <v>104.65</v>
      </c>
      <c r="D17" s="3">
        <v>100</v>
      </c>
      <c r="E17" s="3">
        <v>148.31</v>
      </c>
      <c r="F17" s="3">
        <v>170</v>
      </c>
    </row>
    <row r="18" spans="1:6" x14ac:dyDescent="0.25">
      <c r="A18" s="1" t="s">
        <v>2619</v>
      </c>
      <c r="B18" s="1" t="s">
        <v>764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 s="1" t="s">
        <v>2620</v>
      </c>
      <c r="B19" s="1" t="s">
        <v>394</v>
      </c>
      <c r="C19" s="3">
        <v>2607.4699999999998</v>
      </c>
      <c r="D19" s="3">
        <v>2801</v>
      </c>
      <c r="E19" s="3">
        <v>2596.25</v>
      </c>
      <c r="F19" s="3">
        <v>3025</v>
      </c>
    </row>
    <row r="20" spans="1:6" x14ac:dyDescent="0.25">
      <c r="A20" s="1" t="s">
        <v>2621</v>
      </c>
      <c r="B20" s="1" t="s">
        <v>396</v>
      </c>
      <c r="C20" s="3">
        <v>6253.73</v>
      </c>
      <c r="D20" s="3">
        <v>8000</v>
      </c>
      <c r="E20" s="3">
        <v>7120.39</v>
      </c>
      <c r="F20" s="3">
        <v>8000</v>
      </c>
    </row>
    <row r="21" spans="1:6" x14ac:dyDescent="0.25">
      <c r="A21" s="1" t="s">
        <v>2622</v>
      </c>
      <c r="B21" s="1" t="s">
        <v>398</v>
      </c>
      <c r="C21" s="3">
        <v>63.3</v>
      </c>
      <c r="D21" s="3">
        <v>71</v>
      </c>
      <c r="E21" s="3">
        <v>63.2</v>
      </c>
      <c r="F21" s="3">
        <v>71</v>
      </c>
    </row>
    <row r="22" spans="1:6" x14ac:dyDescent="0.25">
      <c r="A22" s="1" t="s">
        <v>2623</v>
      </c>
      <c r="B22" s="1" t="s">
        <v>400</v>
      </c>
      <c r="C22" s="3">
        <v>256.97000000000003</v>
      </c>
      <c r="D22" s="3">
        <v>376</v>
      </c>
      <c r="E22" s="3">
        <v>227.46</v>
      </c>
      <c r="F22" s="3">
        <v>412</v>
      </c>
    </row>
    <row r="23" spans="1:6" x14ac:dyDescent="0.25">
      <c r="A23" s="1" t="s">
        <v>2624</v>
      </c>
      <c r="B23" s="1" t="s">
        <v>402</v>
      </c>
      <c r="C23" s="3">
        <v>123.29</v>
      </c>
      <c r="D23" s="3">
        <v>0</v>
      </c>
      <c r="E23" s="3">
        <v>133.36000000000001</v>
      </c>
      <c r="F23" s="3">
        <v>150</v>
      </c>
    </row>
    <row r="24" spans="1:6" x14ac:dyDescent="0.25">
      <c r="A24" s="1" t="s">
        <v>2625</v>
      </c>
      <c r="B24" s="1" t="s">
        <v>404</v>
      </c>
      <c r="C24" s="3">
        <v>26.28</v>
      </c>
      <c r="D24" s="3">
        <v>0</v>
      </c>
      <c r="E24" s="3">
        <v>33.07</v>
      </c>
      <c r="F24" s="3">
        <v>42</v>
      </c>
    </row>
    <row r="25" spans="1:6" x14ac:dyDescent="0.25">
      <c r="A25" s="1" t="s">
        <v>2626</v>
      </c>
      <c r="B25" s="1" t="s">
        <v>406</v>
      </c>
      <c r="C25" s="3">
        <v>6824.21</v>
      </c>
      <c r="D25" s="3">
        <v>7323</v>
      </c>
      <c r="E25" s="3">
        <v>6826.94</v>
      </c>
      <c r="F25" s="3">
        <v>7908</v>
      </c>
    </row>
    <row r="26" spans="1:6" x14ac:dyDescent="0.25">
      <c r="A26" s="1" t="s">
        <v>2627</v>
      </c>
      <c r="B26" s="1" t="s">
        <v>408</v>
      </c>
      <c r="C26" s="3">
        <v>204.78</v>
      </c>
      <c r="D26" s="3">
        <v>184</v>
      </c>
      <c r="E26" s="3">
        <v>204.93</v>
      </c>
      <c r="F26" s="3">
        <v>202</v>
      </c>
    </row>
    <row r="27" spans="1:6" x14ac:dyDescent="0.25">
      <c r="A27" s="1" t="s">
        <v>2628</v>
      </c>
      <c r="B27" s="1" t="s">
        <v>410</v>
      </c>
      <c r="C27" s="3">
        <v>2077.16</v>
      </c>
      <c r="D27" s="3">
        <v>1693</v>
      </c>
      <c r="E27" s="3">
        <v>1679.01</v>
      </c>
      <c r="F27" s="3">
        <v>2186</v>
      </c>
    </row>
    <row r="28" spans="1:6" x14ac:dyDescent="0.25">
      <c r="A28" s="1" t="s">
        <v>2629</v>
      </c>
      <c r="B28" s="1" t="s">
        <v>414</v>
      </c>
      <c r="C28" s="3">
        <v>1045.28</v>
      </c>
      <c r="D28" s="3">
        <v>1170</v>
      </c>
      <c r="E28" s="3">
        <v>1041.4100000000001</v>
      </c>
      <c r="F28" s="3">
        <v>1170</v>
      </c>
    </row>
    <row r="29" spans="1:6" x14ac:dyDescent="0.25">
      <c r="A29" s="1" t="s">
        <v>2630</v>
      </c>
      <c r="B29" s="1" t="s">
        <v>580</v>
      </c>
      <c r="C29" s="3">
        <v>552.65</v>
      </c>
      <c r="D29" s="3">
        <v>0</v>
      </c>
      <c r="E29" s="3">
        <v>0</v>
      </c>
      <c r="F29" s="3">
        <v>0</v>
      </c>
    </row>
    <row r="30" spans="1:6" x14ac:dyDescent="0.25">
      <c r="A30" s="1" t="s">
        <v>2631</v>
      </c>
      <c r="B30" s="1" t="s">
        <v>3656</v>
      </c>
      <c r="C30" s="3">
        <v>8983.35</v>
      </c>
      <c r="D30" s="3">
        <v>25438</v>
      </c>
      <c r="E30" s="3">
        <v>7384.3</v>
      </c>
      <c r="F30" s="3">
        <v>9827</v>
      </c>
    </row>
    <row r="31" spans="1:6" x14ac:dyDescent="0.25">
      <c r="A31" s="1" t="s">
        <v>2632</v>
      </c>
      <c r="B31" s="1" t="s">
        <v>444</v>
      </c>
      <c r="C31" s="3">
        <v>0</v>
      </c>
      <c r="D31" s="3">
        <v>0</v>
      </c>
      <c r="E31" s="3">
        <v>0</v>
      </c>
      <c r="F31" s="3">
        <v>0</v>
      </c>
    </row>
    <row r="32" spans="1:6" ht="15.75" thickBot="1" x14ac:dyDescent="0.3">
      <c r="A32" s="1" t="s">
        <v>2633</v>
      </c>
      <c r="B32" s="1" t="s">
        <v>1460</v>
      </c>
      <c r="C32" s="3">
        <v>0</v>
      </c>
      <c r="D32" s="3">
        <v>0</v>
      </c>
      <c r="E32" s="3">
        <v>0</v>
      </c>
      <c r="F32" s="3">
        <v>0</v>
      </c>
    </row>
    <row r="33" spans="1:6" ht="15.75" thickTop="1" x14ac:dyDescent="0.25">
      <c r="A33" s="69" t="s">
        <v>1471</v>
      </c>
      <c r="B33" s="68"/>
      <c r="C33" s="70">
        <v>63139.72</v>
      </c>
      <c r="D33" s="70">
        <v>83767</v>
      </c>
      <c r="E33" s="70">
        <v>61444.100000000006</v>
      </c>
      <c r="F33" s="70">
        <f>SUM(F10:F32)</f>
        <v>72701</v>
      </c>
    </row>
    <row r="34" spans="1:6" ht="15.75" thickBot="1" x14ac:dyDescent="0.3">
      <c r="A34" s="67"/>
      <c r="B34" s="67"/>
      <c r="C34" s="67"/>
      <c r="D34" s="67"/>
      <c r="E34" s="67"/>
      <c r="F34" s="67"/>
    </row>
    <row r="35" spans="1:6" ht="16.5" thickTop="1" thickBot="1" x14ac:dyDescent="0.3">
      <c r="A35" s="73" t="s">
        <v>3501</v>
      </c>
      <c r="B35" s="73" t="s">
        <v>3501</v>
      </c>
      <c r="C35" s="74">
        <v>12057.489999999991</v>
      </c>
      <c r="D35" s="74">
        <v>0</v>
      </c>
      <c r="E35" s="74">
        <v>-22246.760000000009</v>
      </c>
      <c r="F35" s="74">
        <f>SUM(F7-F33)</f>
        <v>0</v>
      </c>
    </row>
    <row r="36" spans="1:6" ht="15.75" thickTop="1" x14ac:dyDescent="0.25"/>
  </sheetData>
  <sheetProtection algorithmName="SHA-512" hashValue="0wmzYfRZSdEmGpJu4v5l2yTQQPRy3VbhhW7F8k6oyEJcoyMJZuy8GLiCbreLgxXhC6DWBVOvt3dS/MGDT25wPw==" saltValue="JcPzieMJuwqieEVhovdo8w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F6D51-65CC-4214-9C49-766E53E5F6AE}">
  <sheetPr>
    <tabColor rgb="FFFFFF00"/>
  </sheetPr>
  <dimension ref="A1:F24"/>
  <sheetViews>
    <sheetView topLeftCell="B1" zoomScale="75" zoomScaleNormal="75" workbookViewId="0">
      <selection activeCell="I11" sqref="I11"/>
    </sheetView>
  </sheetViews>
  <sheetFormatPr defaultRowHeight="15" x14ac:dyDescent="0.25"/>
  <cols>
    <col min="1" max="1" width="32.7109375" bestFit="1" customWidth="1"/>
    <col min="2" max="2" width="33.140625" bestFit="1" customWidth="1"/>
    <col min="3" max="3" width="23.5703125" customWidth="1"/>
    <col min="4" max="4" width="15.85546875" customWidth="1"/>
    <col min="5" max="5" width="20" customWidth="1"/>
    <col min="6" max="6" width="18.4257812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3346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3347</v>
      </c>
      <c r="B4" s="1" t="s">
        <v>2519</v>
      </c>
      <c r="C4" s="3">
        <v>18671</v>
      </c>
      <c r="D4" s="3">
        <v>25192</v>
      </c>
      <c r="E4" s="3">
        <v>0</v>
      </c>
      <c r="F4" s="3">
        <v>0</v>
      </c>
    </row>
    <row r="5" spans="1:6" ht="15.75" thickBot="1" x14ac:dyDescent="0.3">
      <c r="A5" s="1" t="s">
        <v>3348</v>
      </c>
      <c r="B5" s="1" t="s">
        <v>3349</v>
      </c>
      <c r="C5" s="3">
        <v>0</v>
      </c>
      <c r="D5" s="3">
        <v>0</v>
      </c>
      <c r="E5" s="3">
        <v>0</v>
      </c>
      <c r="F5" s="3">
        <v>0</v>
      </c>
    </row>
    <row r="6" spans="1:6" ht="15.75" thickTop="1" x14ac:dyDescent="0.25">
      <c r="A6" s="69" t="s">
        <v>371</v>
      </c>
      <c r="B6" s="68"/>
      <c r="C6" s="70">
        <v>18671</v>
      </c>
      <c r="D6" s="70">
        <v>25192</v>
      </c>
      <c r="E6" s="70">
        <v>0</v>
      </c>
      <c r="F6" s="70">
        <f>SUM(F4:F5)</f>
        <v>0</v>
      </c>
    </row>
    <row r="7" spans="1:6" x14ac:dyDescent="0.25">
      <c r="A7" s="67"/>
      <c r="B7" s="67"/>
      <c r="C7" s="67"/>
      <c r="D7" s="67"/>
      <c r="E7" s="67"/>
      <c r="F7" s="67"/>
    </row>
    <row r="8" spans="1:6" x14ac:dyDescent="0.25">
      <c r="A8" s="72" t="s">
        <v>372</v>
      </c>
      <c r="B8" s="71"/>
      <c r="C8" s="71"/>
      <c r="D8" s="71"/>
      <c r="E8" s="71"/>
      <c r="F8" s="71"/>
    </row>
    <row r="9" spans="1:6" x14ac:dyDescent="0.25">
      <c r="A9" s="1" t="s">
        <v>3350</v>
      </c>
      <c r="B9" s="1" t="s">
        <v>416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 s="1" t="s">
        <v>3351</v>
      </c>
      <c r="B10" s="1" t="s">
        <v>656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 s="1" t="s">
        <v>3352</v>
      </c>
      <c r="B11" s="1" t="s">
        <v>424</v>
      </c>
      <c r="C11" s="3">
        <v>20000</v>
      </c>
      <c r="D11" s="3">
        <v>25192</v>
      </c>
      <c r="E11" s="3">
        <v>25192</v>
      </c>
      <c r="F11" s="3">
        <v>0</v>
      </c>
    </row>
    <row r="12" spans="1:6" x14ac:dyDescent="0.25">
      <c r="A12" s="1" t="s">
        <v>3353</v>
      </c>
      <c r="B12" s="1" t="s">
        <v>502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1" t="s">
        <v>3354</v>
      </c>
      <c r="B13" s="1" t="s">
        <v>580</v>
      </c>
      <c r="C13" s="3">
        <v>-2501</v>
      </c>
      <c r="D13" s="3">
        <v>0</v>
      </c>
      <c r="E13" s="3">
        <v>0</v>
      </c>
      <c r="F13" s="3">
        <v>0</v>
      </c>
    </row>
    <row r="14" spans="1:6" x14ac:dyDescent="0.25">
      <c r="A14" s="1" t="s">
        <v>3355</v>
      </c>
      <c r="B14" s="1" t="s">
        <v>3356</v>
      </c>
      <c r="C14" s="3">
        <v>0</v>
      </c>
      <c r="D14" s="3">
        <v>0</v>
      </c>
      <c r="E14" s="3">
        <v>0</v>
      </c>
      <c r="F14" s="3">
        <v>0</v>
      </c>
    </row>
    <row r="15" spans="1:6" ht="15.75" thickBot="1" x14ac:dyDescent="0.3">
      <c r="A15" s="1" t="s">
        <v>3357</v>
      </c>
      <c r="B15" s="1" t="s">
        <v>488</v>
      </c>
      <c r="C15" s="3">
        <v>0</v>
      </c>
      <c r="D15" s="3">
        <v>0</v>
      </c>
      <c r="E15" s="3">
        <v>0</v>
      </c>
      <c r="F15" s="3">
        <v>0</v>
      </c>
    </row>
    <row r="16" spans="1:6" ht="15.75" thickTop="1" x14ac:dyDescent="0.25">
      <c r="A16" s="69" t="s">
        <v>1471</v>
      </c>
      <c r="B16" s="68"/>
      <c r="C16" s="70">
        <v>17499</v>
      </c>
      <c r="D16" s="70">
        <v>25192</v>
      </c>
      <c r="E16" s="70">
        <v>25192</v>
      </c>
      <c r="F16" s="70">
        <f>SUM(F9:F15)</f>
        <v>0</v>
      </c>
    </row>
    <row r="17" spans="1:6" ht="15.75" thickBot="1" x14ac:dyDescent="0.3">
      <c r="A17" s="67"/>
      <c r="B17" s="67"/>
      <c r="C17" s="67"/>
      <c r="D17" s="67"/>
      <c r="E17" s="67"/>
      <c r="F17" s="67"/>
    </row>
    <row r="18" spans="1:6" ht="16.5" thickTop="1" thickBot="1" x14ac:dyDescent="0.3">
      <c r="A18" s="73" t="s">
        <v>3358</v>
      </c>
      <c r="B18" s="73" t="s">
        <v>3358</v>
      </c>
      <c r="C18" s="74">
        <v>1172</v>
      </c>
      <c r="D18" s="74">
        <v>0</v>
      </c>
      <c r="E18" s="74">
        <v>-25192</v>
      </c>
      <c r="F18" s="74">
        <f>SUM(F6-F16)</f>
        <v>0</v>
      </c>
    </row>
    <row r="19" spans="1:6" ht="15.75" thickTop="1" x14ac:dyDescent="0.25"/>
    <row r="20" spans="1:6" x14ac:dyDescent="0.25">
      <c r="A20" s="1"/>
      <c r="B20" s="1"/>
      <c r="C20" s="3"/>
      <c r="D20" s="3"/>
      <c r="E20" s="3"/>
      <c r="F20" s="3"/>
    </row>
    <row r="21" spans="1:6" x14ac:dyDescent="0.25">
      <c r="A21" s="1"/>
      <c r="B21" s="1"/>
      <c r="C21" s="3"/>
      <c r="D21" s="3"/>
      <c r="E21" s="3"/>
      <c r="F21" s="3"/>
    </row>
    <row r="22" spans="1:6" x14ac:dyDescent="0.25">
      <c r="A22" s="1"/>
      <c r="B22" s="1"/>
      <c r="C22" s="3"/>
      <c r="D22" s="3"/>
      <c r="E22" s="3"/>
      <c r="F22" s="3"/>
    </row>
    <row r="23" spans="1:6" x14ac:dyDescent="0.25">
      <c r="A23" s="1"/>
      <c r="B23" s="1"/>
      <c r="C23" s="3"/>
      <c r="D23" s="3"/>
      <c r="E23" s="3"/>
      <c r="F23" s="3"/>
    </row>
    <row r="24" spans="1:6" x14ac:dyDescent="0.25">
      <c r="A24" s="1"/>
      <c r="B24" s="1"/>
      <c r="C24" s="3"/>
      <c r="D24" s="3"/>
      <c r="E24" s="3"/>
      <c r="F24" s="3"/>
    </row>
  </sheetData>
  <sheetProtection algorithmName="SHA-512" hashValue="zyGmXKzUKFOCVrJTE5aTKX7hcgvwVWL547+ZEbrKOVLkbgPPvIyZNnZQ0U+li4iFBXFWI4BNj5ue3HbZN23tAQ==" saltValue="JUtwtPwt2K/4ebN5Zth8pg==" spinCount="100000" sheet="1" objects="1" scenarios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F6225-6F61-4A54-9E08-4F3C53F9ED7A}">
  <sheetPr>
    <tabColor rgb="FFFFFF00"/>
  </sheetPr>
  <dimension ref="A1:F23"/>
  <sheetViews>
    <sheetView workbookViewId="0">
      <selection activeCell="H10" sqref="H10"/>
    </sheetView>
  </sheetViews>
  <sheetFormatPr defaultRowHeight="15" x14ac:dyDescent="0.25"/>
  <cols>
    <col min="1" max="1" width="23.140625" customWidth="1"/>
    <col min="2" max="2" width="24.140625" customWidth="1"/>
    <col min="3" max="3" width="12" customWidth="1"/>
    <col min="4" max="4" width="12.85546875" customWidth="1"/>
    <col min="5" max="5" width="13.28515625" customWidth="1"/>
    <col min="6" max="6" width="16.14062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3502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3503</v>
      </c>
      <c r="B4" s="1" t="s">
        <v>3504</v>
      </c>
      <c r="C4" s="3">
        <v>0</v>
      </c>
      <c r="D4" s="3">
        <v>50000</v>
      </c>
      <c r="E4" s="3">
        <v>0</v>
      </c>
      <c r="F4" s="3">
        <v>65000</v>
      </c>
    </row>
    <row r="5" spans="1:6" x14ac:dyDescent="0.25">
      <c r="A5" s="1" t="s">
        <v>3505</v>
      </c>
      <c r="B5" s="1" t="s">
        <v>253</v>
      </c>
      <c r="C5" s="3">
        <v>0</v>
      </c>
      <c r="D5" s="3">
        <v>0</v>
      </c>
      <c r="E5" s="3">
        <v>0</v>
      </c>
      <c r="F5" s="3">
        <v>0</v>
      </c>
    </row>
    <row r="6" spans="1:6" ht="15.75" thickBot="1" x14ac:dyDescent="0.3">
      <c r="A6" s="1" t="s">
        <v>3506</v>
      </c>
      <c r="B6" s="1" t="s">
        <v>444</v>
      </c>
      <c r="C6" s="3">
        <v>1000</v>
      </c>
      <c r="D6" s="3">
        <v>0</v>
      </c>
      <c r="E6" s="3">
        <v>0</v>
      </c>
      <c r="F6" s="3">
        <v>0</v>
      </c>
    </row>
    <row r="7" spans="1:6" ht="15.75" thickTop="1" x14ac:dyDescent="0.25">
      <c r="A7" s="69" t="s">
        <v>371</v>
      </c>
      <c r="B7" s="68"/>
      <c r="C7" s="70">
        <v>1000</v>
      </c>
      <c r="D7" s="70">
        <v>50000</v>
      </c>
      <c r="E7" s="70">
        <v>0</v>
      </c>
      <c r="F7" s="70">
        <f>SUM(F4:F6)</f>
        <v>65000</v>
      </c>
    </row>
    <row r="8" spans="1:6" x14ac:dyDescent="0.25">
      <c r="A8" s="67"/>
      <c r="B8" s="67"/>
      <c r="C8" s="67"/>
      <c r="D8" s="67"/>
      <c r="E8" s="67"/>
      <c r="F8" s="67"/>
    </row>
    <row r="9" spans="1:6" x14ac:dyDescent="0.25">
      <c r="A9" s="72" t="s">
        <v>372</v>
      </c>
      <c r="B9" s="71"/>
      <c r="C9" s="71"/>
      <c r="D9" s="71"/>
      <c r="E9" s="71"/>
      <c r="F9" s="71"/>
    </row>
    <row r="10" spans="1:6" x14ac:dyDescent="0.25">
      <c r="A10" s="1" t="s">
        <v>3507</v>
      </c>
      <c r="B10" s="1" t="s">
        <v>424</v>
      </c>
      <c r="C10" s="3">
        <v>0</v>
      </c>
      <c r="D10" s="3">
        <v>50000</v>
      </c>
      <c r="E10" s="3">
        <v>0</v>
      </c>
      <c r="F10" s="3">
        <v>65000</v>
      </c>
    </row>
    <row r="11" spans="1:6" x14ac:dyDescent="0.25">
      <c r="A11" s="1" t="s">
        <v>3508</v>
      </c>
      <c r="B11" s="1" t="s">
        <v>3464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 s="1" t="s">
        <v>3509</v>
      </c>
      <c r="B12" s="1" t="s">
        <v>3510</v>
      </c>
      <c r="C12" s="3">
        <v>0</v>
      </c>
      <c r="D12" s="3">
        <v>0</v>
      </c>
      <c r="E12" s="3">
        <v>0</v>
      </c>
      <c r="F12" s="3">
        <v>0</v>
      </c>
    </row>
    <row r="13" spans="1:6" ht="15.75" thickBot="1" x14ac:dyDescent="0.3">
      <c r="A13" s="1" t="s">
        <v>3511</v>
      </c>
      <c r="B13" s="1" t="s">
        <v>1464</v>
      </c>
      <c r="C13" s="3">
        <v>0</v>
      </c>
      <c r="D13" s="3">
        <v>0</v>
      </c>
      <c r="E13" s="3">
        <v>0</v>
      </c>
      <c r="F13" s="3">
        <v>0</v>
      </c>
    </row>
    <row r="14" spans="1:6" ht="15.75" thickTop="1" x14ac:dyDescent="0.25">
      <c r="A14" s="69" t="s">
        <v>1471</v>
      </c>
      <c r="B14" s="68"/>
      <c r="C14" s="70">
        <v>0</v>
      </c>
      <c r="D14" s="70">
        <v>50000</v>
      </c>
      <c r="E14" s="70">
        <v>0</v>
      </c>
      <c r="F14" s="70">
        <f>SUM(F10:F13)</f>
        <v>65000</v>
      </c>
    </row>
    <row r="15" spans="1:6" ht="15.75" thickBot="1" x14ac:dyDescent="0.3">
      <c r="A15" s="67"/>
      <c r="B15" s="67"/>
      <c r="C15" s="67"/>
      <c r="D15" s="67"/>
      <c r="E15" s="67"/>
      <c r="F15" s="67"/>
    </row>
    <row r="16" spans="1:6" ht="16.5" thickTop="1" thickBot="1" x14ac:dyDescent="0.3">
      <c r="A16" s="73" t="s">
        <v>3512</v>
      </c>
      <c r="B16" s="73" t="s">
        <v>3512</v>
      </c>
      <c r="C16" s="74">
        <v>1000</v>
      </c>
      <c r="D16" s="74">
        <v>0</v>
      </c>
      <c r="E16" s="74">
        <v>0</v>
      </c>
      <c r="F16" s="74">
        <f>SUM(F7-F14)</f>
        <v>0</v>
      </c>
    </row>
    <row r="17" spans="5:6" ht="15.75" thickTop="1" x14ac:dyDescent="0.25"/>
    <row r="19" spans="5:6" ht="26.25" x14ac:dyDescent="0.4">
      <c r="E19" s="88"/>
      <c r="F19" s="88"/>
    </row>
    <row r="21" spans="5:6" x14ac:dyDescent="0.25">
      <c r="F21" s="83"/>
    </row>
    <row r="22" spans="5:6" x14ac:dyDescent="0.25">
      <c r="F22" s="83"/>
    </row>
    <row r="23" spans="5:6" x14ac:dyDescent="0.25">
      <c r="F23" s="83"/>
    </row>
  </sheetData>
  <sheetProtection algorithmName="SHA-512" hashValue="VCwPra9gnFgPky0BDVXkFiHWtrTY9LJ0rMc//4tKcyB1xPRQJMrbvy1I6L/YJTJMjjfa7xzLn+jpsozEclt9bQ==" saltValue="U3q8CznuxA10CvvrybMbPg==" spinCount="100000" sheet="1" objects="1" scenarios="1"/>
  <mergeCells count="1">
    <mergeCell ref="E19:F1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D611B-6087-4472-8A3A-E14A4D9EF6FA}">
  <sheetPr>
    <tabColor rgb="FFFFFF00"/>
  </sheetPr>
  <dimension ref="A1:N17"/>
  <sheetViews>
    <sheetView zoomScale="75" zoomScaleNormal="75" workbookViewId="0">
      <selection activeCell="G5" sqref="G5"/>
    </sheetView>
  </sheetViews>
  <sheetFormatPr defaultRowHeight="15" x14ac:dyDescent="0.25"/>
  <cols>
    <col min="1" max="2" width="32.7109375" bestFit="1" customWidth="1"/>
    <col min="3" max="3" width="29.5703125" customWidth="1"/>
    <col min="4" max="4" width="30.28515625" customWidth="1"/>
    <col min="5" max="5" width="20" bestFit="1" customWidth="1"/>
    <col min="6" max="6" width="20.140625" customWidth="1"/>
  </cols>
  <sheetData>
    <row r="1" spans="1:14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  <c r="J1" s="2"/>
      <c r="K1" s="2"/>
      <c r="L1" s="2"/>
      <c r="M1" s="2"/>
      <c r="N1" s="2"/>
    </row>
    <row r="2" spans="1:14" x14ac:dyDescent="0.25">
      <c r="A2" s="72" t="s">
        <v>3513</v>
      </c>
      <c r="B2" s="71"/>
      <c r="C2" s="71"/>
      <c r="D2" s="71"/>
      <c r="E2" s="71"/>
      <c r="F2" s="71"/>
      <c r="G2" s="2"/>
      <c r="H2" s="2"/>
      <c r="I2" s="2"/>
      <c r="J2" s="2"/>
      <c r="K2" s="2"/>
      <c r="L2" s="2"/>
      <c r="M2" s="2"/>
      <c r="N2" s="2"/>
    </row>
    <row r="3" spans="1:14" x14ac:dyDescent="0.25">
      <c r="A3" s="72" t="s">
        <v>2</v>
      </c>
      <c r="B3" s="71"/>
      <c r="C3" s="71"/>
      <c r="D3" s="71"/>
      <c r="E3" s="71"/>
      <c r="F3" s="71"/>
      <c r="G3" s="2"/>
      <c r="H3" s="2"/>
      <c r="I3" s="2"/>
      <c r="J3" s="2"/>
      <c r="K3" s="2"/>
      <c r="L3" s="2"/>
      <c r="M3" s="2"/>
      <c r="N3" s="2"/>
    </row>
    <row r="4" spans="1:14" x14ac:dyDescent="0.25">
      <c r="A4" s="1" t="s">
        <v>2634</v>
      </c>
      <c r="B4" s="1" t="s">
        <v>1813</v>
      </c>
      <c r="C4" s="3">
        <v>23218.09</v>
      </c>
      <c r="D4" s="3">
        <v>6200</v>
      </c>
      <c r="E4" s="3">
        <v>5750.25</v>
      </c>
      <c r="F4" s="3">
        <v>5750</v>
      </c>
    </row>
    <row r="5" spans="1:14" x14ac:dyDescent="0.25">
      <c r="A5" s="1" t="s">
        <v>2635</v>
      </c>
      <c r="B5" s="1" t="s">
        <v>253</v>
      </c>
      <c r="C5" s="3">
        <v>0</v>
      </c>
      <c r="D5" s="3">
        <v>6105</v>
      </c>
      <c r="E5" s="3">
        <v>0</v>
      </c>
      <c r="F5" s="3">
        <v>17000</v>
      </c>
    </row>
    <row r="6" spans="1:14" ht="15.75" thickBot="1" x14ac:dyDescent="0.3">
      <c r="A6" s="1" t="s">
        <v>2636</v>
      </c>
      <c r="B6" s="1" t="s">
        <v>255</v>
      </c>
      <c r="C6" s="3">
        <v>0</v>
      </c>
      <c r="D6" s="3">
        <v>0</v>
      </c>
      <c r="E6" s="3">
        <v>0</v>
      </c>
      <c r="F6" s="3">
        <v>0</v>
      </c>
    </row>
    <row r="7" spans="1:14" ht="15.75" thickTop="1" x14ac:dyDescent="0.25">
      <c r="A7" s="69" t="s">
        <v>371</v>
      </c>
      <c r="B7" s="68"/>
      <c r="C7" s="70">
        <v>23218.09</v>
      </c>
      <c r="D7" s="70">
        <v>12305</v>
      </c>
      <c r="E7" s="70">
        <v>5750.25</v>
      </c>
      <c r="F7" s="70">
        <f>SUM(F4:F6)</f>
        <v>22750</v>
      </c>
    </row>
    <row r="8" spans="1:14" x14ac:dyDescent="0.25">
      <c r="A8" s="67"/>
      <c r="B8" s="67"/>
      <c r="C8" s="67"/>
      <c r="D8" s="67"/>
      <c r="E8" s="67"/>
      <c r="F8" s="67"/>
    </row>
    <row r="9" spans="1:14" x14ac:dyDescent="0.25">
      <c r="A9" s="72" t="s">
        <v>372</v>
      </c>
      <c r="B9" s="71"/>
      <c r="C9" s="71"/>
      <c r="D9" s="71"/>
      <c r="E9" s="71"/>
      <c r="F9" s="71"/>
    </row>
    <row r="10" spans="1:14" x14ac:dyDescent="0.25">
      <c r="A10" s="1" t="s">
        <v>2637</v>
      </c>
      <c r="B10" s="1" t="s">
        <v>454</v>
      </c>
      <c r="C10" s="3">
        <v>0</v>
      </c>
      <c r="D10" s="3">
        <v>0</v>
      </c>
      <c r="E10" s="3">
        <v>0</v>
      </c>
      <c r="F10" s="3">
        <v>0</v>
      </c>
    </row>
    <row r="11" spans="1:14" x14ac:dyDescent="0.25">
      <c r="A11" s="1" t="s">
        <v>2638</v>
      </c>
      <c r="B11" s="1" t="s">
        <v>846</v>
      </c>
      <c r="C11" s="3">
        <v>0</v>
      </c>
      <c r="D11" s="3">
        <v>0</v>
      </c>
      <c r="E11" s="3">
        <v>0</v>
      </c>
      <c r="F11" s="3">
        <v>0</v>
      </c>
    </row>
    <row r="12" spans="1:14" x14ac:dyDescent="0.25">
      <c r="A12" s="1" t="s">
        <v>2639</v>
      </c>
      <c r="B12" s="1" t="s">
        <v>488</v>
      </c>
      <c r="C12" s="3">
        <v>3811.33</v>
      </c>
      <c r="D12" s="3">
        <v>12305</v>
      </c>
      <c r="E12" s="3">
        <v>12304.14</v>
      </c>
      <c r="F12" s="3">
        <v>22750</v>
      </c>
    </row>
    <row r="13" spans="1:14" ht="15.75" thickBot="1" x14ac:dyDescent="0.3">
      <c r="A13" s="1" t="s">
        <v>2640</v>
      </c>
      <c r="B13" s="1" t="s">
        <v>1464</v>
      </c>
      <c r="C13" s="3">
        <v>0</v>
      </c>
      <c r="D13" s="3">
        <v>0</v>
      </c>
      <c r="E13" s="3">
        <v>0</v>
      </c>
      <c r="F13" s="3">
        <v>0</v>
      </c>
    </row>
    <row r="14" spans="1:14" ht="15.75" thickTop="1" x14ac:dyDescent="0.25">
      <c r="A14" s="69" t="s">
        <v>1471</v>
      </c>
      <c r="B14" s="68"/>
      <c r="C14" s="70">
        <v>3811.33</v>
      </c>
      <c r="D14" s="70">
        <v>12305</v>
      </c>
      <c r="E14" s="70">
        <v>12304.14</v>
      </c>
      <c r="F14" s="70">
        <f>SUM(F10:F13)</f>
        <v>22750</v>
      </c>
    </row>
    <row r="15" spans="1:14" ht="15.75" thickBot="1" x14ac:dyDescent="0.3">
      <c r="A15" s="67"/>
      <c r="B15" s="67"/>
      <c r="C15" s="67"/>
      <c r="D15" s="67"/>
      <c r="E15" s="67"/>
      <c r="F15" s="67"/>
    </row>
    <row r="16" spans="1:14" ht="16.5" thickTop="1" thickBot="1" x14ac:dyDescent="0.3">
      <c r="A16" s="73" t="s">
        <v>3514</v>
      </c>
      <c r="B16" s="73" t="s">
        <v>3514</v>
      </c>
      <c r="C16" s="74">
        <v>19406.760000000002</v>
      </c>
      <c r="D16" s="74">
        <v>0</v>
      </c>
      <c r="E16" s="74">
        <v>-6553.8899999999994</v>
      </c>
      <c r="F16" s="74">
        <f>SUM(F7-F14)</f>
        <v>0</v>
      </c>
    </row>
    <row r="17" ht="15.75" thickTop="1" x14ac:dyDescent="0.25"/>
  </sheetData>
  <sheetProtection algorithmName="SHA-512" hashValue="6AiMasYBcSlhPNnhwwbeqKQ3WPmMiFfGqprQpWmQtQMrUC5xYziGcWwp5aZklsZzgtEbW8/Ommo5XrEmZRl9sg==" saltValue="OoEj4ONl8HMapFPlEKwpxQ==" spinCount="100000" sheet="1" objects="1" scenarios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0DF1-3F7E-40AD-9161-177D665D4703}">
  <sheetPr>
    <tabColor rgb="FFFFFF00"/>
  </sheetPr>
  <dimension ref="A1:N29"/>
  <sheetViews>
    <sheetView zoomScale="75" zoomScaleNormal="75" workbookViewId="0">
      <selection activeCell="I11" sqref="I11"/>
    </sheetView>
  </sheetViews>
  <sheetFormatPr defaultRowHeight="15" x14ac:dyDescent="0.25"/>
  <cols>
    <col min="1" max="1" width="20.5703125" customWidth="1"/>
    <col min="2" max="2" width="27.5703125" customWidth="1"/>
    <col min="3" max="3" width="14.7109375" customWidth="1"/>
    <col min="4" max="4" width="13.5703125" customWidth="1"/>
    <col min="5" max="5" width="15.140625" customWidth="1"/>
    <col min="6" max="6" width="15.7109375" customWidth="1"/>
    <col min="7" max="7" width="10.28515625" bestFit="1" customWidth="1"/>
  </cols>
  <sheetData>
    <row r="1" spans="1:14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  <c r="J1" s="2"/>
      <c r="K1" s="2"/>
      <c r="L1" s="2"/>
      <c r="M1" s="2"/>
      <c r="N1" s="2"/>
    </row>
    <row r="2" spans="1:14" x14ac:dyDescent="0.25">
      <c r="A2" s="72" t="s">
        <v>3515</v>
      </c>
      <c r="B2" s="71"/>
      <c r="C2" s="71"/>
      <c r="D2" s="71"/>
      <c r="E2" s="71"/>
      <c r="F2" s="71"/>
    </row>
    <row r="3" spans="1:14" x14ac:dyDescent="0.25">
      <c r="A3" s="72" t="s">
        <v>2</v>
      </c>
      <c r="B3" s="71"/>
      <c r="C3" s="71"/>
      <c r="D3" s="71"/>
      <c r="E3" s="71"/>
      <c r="F3" s="71"/>
    </row>
    <row r="4" spans="1:14" x14ac:dyDescent="0.25">
      <c r="A4" s="1" t="s">
        <v>3516</v>
      </c>
      <c r="B4" s="1" t="s">
        <v>3517</v>
      </c>
      <c r="C4" s="3">
        <v>101748.31</v>
      </c>
      <c r="D4" s="3">
        <v>0</v>
      </c>
      <c r="E4" s="3">
        <v>0</v>
      </c>
      <c r="F4" s="3">
        <v>0</v>
      </c>
    </row>
    <row r="5" spans="1:14" ht="15.75" thickBot="1" x14ac:dyDescent="0.3">
      <c r="A5" s="1" t="s">
        <v>3518</v>
      </c>
      <c r="B5" s="1" t="s">
        <v>255</v>
      </c>
      <c r="C5" s="3">
        <v>0</v>
      </c>
      <c r="D5" s="3">
        <v>0</v>
      </c>
      <c r="E5" s="3">
        <v>0</v>
      </c>
      <c r="F5" s="3">
        <v>0</v>
      </c>
    </row>
    <row r="6" spans="1:14" ht="15.75" thickTop="1" x14ac:dyDescent="0.25">
      <c r="A6" s="69" t="s">
        <v>371</v>
      </c>
      <c r="B6" s="68"/>
      <c r="C6" s="70">
        <v>101748.31</v>
      </c>
      <c r="D6" s="70">
        <v>0</v>
      </c>
      <c r="E6" s="70">
        <v>0</v>
      </c>
      <c r="F6" s="70">
        <f>SUM(F4:F5)</f>
        <v>0</v>
      </c>
    </row>
    <row r="7" spans="1:14" x14ac:dyDescent="0.25">
      <c r="A7" s="67"/>
      <c r="B7" s="67"/>
      <c r="C7" s="67"/>
      <c r="D7" s="67"/>
      <c r="E7" s="67"/>
      <c r="F7" s="67"/>
    </row>
    <row r="8" spans="1:14" x14ac:dyDescent="0.25">
      <c r="A8" s="72" t="s">
        <v>372</v>
      </c>
      <c r="B8" s="71"/>
      <c r="C8" s="71"/>
      <c r="D8" s="71"/>
      <c r="E8" s="71"/>
      <c r="F8" s="71"/>
    </row>
    <row r="9" spans="1:14" x14ac:dyDescent="0.25">
      <c r="A9" s="1" t="s">
        <v>3519</v>
      </c>
      <c r="B9" s="1" t="s">
        <v>382</v>
      </c>
      <c r="C9" s="3">
        <v>6778.28</v>
      </c>
      <c r="D9" s="3">
        <v>0</v>
      </c>
      <c r="E9" s="3">
        <v>0</v>
      </c>
      <c r="F9" s="3">
        <v>0</v>
      </c>
      <c r="G9" s="3"/>
    </row>
    <row r="10" spans="1:14" x14ac:dyDescent="0.25">
      <c r="A10" s="1" t="s">
        <v>3520</v>
      </c>
      <c r="B10" s="1" t="s">
        <v>384</v>
      </c>
      <c r="C10" s="3">
        <v>7124.25</v>
      </c>
      <c r="D10" s="3">
        <v>0</v>
      </c>
      <c r="E10" s="3">
        <v>0</v>
      </c>
      <c r="F10" s="3">
        <v>0</v>
      </c>
      <c r="G10" s="3"/>
    </row>
    <row r="11" spans="1:14" x14ac:dyDescent="0.25">
      <c r="A11" s="1" t="s">
        <v>3521</v>
      </c>
      <c r="B11" s="1" t="s">
        <v>394</v>
      </c>
      <c r="C11" s="3">
        <v>1061.81</v>
      </c>
      <c r="D11" s="3">
        <v>0</v>
      </c>
      <c r="E11" s="3">
        <v>0</v>
      </c>
      <c r="F11" s="3">
        <v>0</v>
      </c>
      <c r="G11" s="3"/>
    </row>
    <row r="12" spans="1:14" x14ac:dyDescent="0.25">
      <c r="A12" s="1" t="s">
        <v>3522</v>
      </c>
      <c r="B12" s="1" t="s">
        <v>396</v>
      </c>
      <c r="C12" s="3">
        <v>1194.9000000000001</v>
      </c>
      <c r="D12" s="3">
        <v>0</v>
      </c>
      <c r="E12" s="3">
        <v>0</v>
      </c>
      <c r="F12" s="3">
        <v>0</v>
      </c>
      <c r="G12" s="3"/>
    </row>
    <row r="13" spans="1:14" x14ac:dyDescent="0.25">
      <c r="A13" s="1" t="s">
        <v>3523</v>
      </c>
      <c r="B13" s="1" t="s">
        <v>398</v>
      </c>
      <c r="C13" s="3">
        <v>12.11</v>
      </c>
      <c r="D13" s="3">
        <v>0</v>
      </c>
      <c r="E13" s="3">
        <v>0</v>
      </c>
      <c r="F13" s="3">
        <v>0</v>
      </c>
      <c r="G13" s="3"/>
    </row>
    <row r="14" spans="1:14" x14ac:dyDescent="0.25">
      <c r="A14" s="1" t="s">
        <v>3524</v>
      </c>
      <c r="B14" s="1" t="s">
        <v>400</v>
      </c>
      <c r="C14" s="3">
        <v>0</v>
      </c>
      <c r="D14" s="3">
        <v>0</v>
      </c>
      <c r="E14" s="3">
        <v>0</v>
      </c>
      <c r="F14" s="3">
        <v>0</v>
      </c>
      <c r="G14" s="3"/>
    </row>
    <row r="15" spans="1:14" x14ac:dyDescent="0.25">
      <c r="A15" s="1" t="s">
        <v>3525</v>
      </c>
      <c r="B15" s="1" t="s">
        <v>402</v>
      </c>
      <c r="C15" s="3">
        <v>91.48</v>
      </c>
      <c r="D15" s="3">
        <v>0</v>
      </c>
      <c r="E15" s="3">
        <v>0</v>
      </c>
      <c r="F15" s="3">
        <v>0</v>
      </c>
      <c r="G15" s="3"/>
    </row>
    <row r="16" spans="1:14" x14ac:dyDescent="0.25">
      <c r="A16" s="1" t="s">
        <v>3526</v>
      </c>
      <c r="B16" s="1" t="s">
        <v>404</v>
      </c>
      <c r="C16" s="3">
        <v>4.22</v>
      </c>
      <c r="D16" s="3">
        <v>0</v>
      </c>
      <c r="E16" s="3">
        <v>0</v>
      </c>
      <c r="F16" s="3">
        <v>0</v>
      </c>
      <c r="G16" s="3"/>
    </row>
    <row r="17" spans="1:7" x14ac:dyDescent="0.25">
      <c r="A17" s="1" t="s">
        <v>3527</v>
      </c>
      <c r="B17" s="1" t="s">
        <v>406</v>
      </c>
      <c r="C17" s="3">
        <v>1492.04</v>
      </c>
      <c r="D17" s="3">
        <v>0</v>
      </c>
      <c r="E17" s="3">
        <v>0</v>
      </c>
      <c r="F17" s="3">
        <v>0</v>
      </c>
      <c r="G17" s="3"/>
    </row>
    <row r="18" spans="1:7" x14ac:dyDescent="0.25">
      <c r="A18" s="1" t="s">
        <v>3528</v>
      </c>
      <c r="B18" s="1" t="s">
        <v>408</v>
      </c>
      <c r="C18" s="3">
        <v>83.39</v>
      </c>
      <c r="D18" s="3">
        <v>0</v>
      </c>
      <c r="E18" s="3">
        <v>0</v>
      </c>
      <c r="F18" s="3">
        <v>0</v>
      </c>
      <c r="G18" s="3"/>
    </row>
    <row r="19" spans="1:7" x14ac:dyDescent="0.25">
      <c r="A19" s="1" t="s">
        <v>3529</v>
      </c>
      <c r="B19" s="1" t="s">
        <v>410</v>
      </c>
      <c r="C19" s="3">
        <v>376.9</v>
      </c>
      <c r="D19" s="3">
        <v>0</v>
      </c>
      <c r="E19" s="3">
        <v>0</v>
      </c>
      <c r="F19" s="3">
        <v>0</v>
      </c>
      <c r="G19" s="3"/>
    </row>
    <row r="20" spans="1:7" x14ac:dyDescent="0.25">
      <c r="A20" s="1" t="s">
        <v>3530</v>
      </c>
      <c r="B20" s="1" t="s">
        <v>414</v>
      </c>
      <c r="C20" s="3">
        <v>199.7</v>
      </c>
      <c r="D20" s="3">
        <v>0</v>
      </c>
      <c r="E20" s="3">
        <v>0</v>
      </c>
      <c r="F20" s="3">
        <v>0</v>
      </c>
      <c r="G20" s="3"/>
    </row>
    <row r="21" spans="1:7" x14ac:dyDescent="0.25">
      <c r="A21" s="1" t="s">
        <v>3531</v>
      </c>
      <c r="B21" s="1" t="s">
        <v>416</v>
      </c>
      <c r="C21" s="3">
        <v>732.66</v>
      </c>
      <c r="D21" s="3">
        <v>0</v>
      </c>
      <c r="E21" s="3">
        <v>0</v>
      </c>
      <c r="F21" s="3">
        <v>0</v>
      </c>
      <c r="G21" s="3"/>
    </row>
    <row r="22" spans="1:7" x14ac:dyDescent="0.25">
      <c r="A22" s="1" t="s">
        <v>3532</v>
      </c>
      <c r="B22" s="1" t="s">
        <v>424</v>
      </c>
      <c r="C22" s="3">
        <v>81886.77</v>
      </c>
      <c r="D22" s="3">
        <v>0</v>
      </c>
      <c r="E22" s="3">
        <v>0</v>
      </c>
      <c r="F22" s="3">
        <v>0</v>
      </c>
      <c r="G22" s="3"/>
    </row>
    <row r="23" spans="1:7" x14ac:dyDescent="0.25">
      <c r="A23" s="1" t="s">
        <v>3686</v>
      </c>
      <c r="B23" s="1" t="s">
        <v>438</v>
      </c>
      <c r="C23" s="3">
        <v>709.8</v>
      </c>
      <c r="D23" s="3">
        <v>0</v>
      </c>
      <c r="E23" s="3">
        <v>0</v>
      </c>
      <c r="F23" s="3">
        <v>0</v>
      </c>
      <c r="G23" s="3"/>
    </row>
    <row r="24" spans="1:7" x14ac:dyDescent="0.25">
      <c r="A24" s="1" t="s">
        <v>3533</v>
      </c>
      <c r="B24" s="1" t="s">
        <v>582</v>
      </c>
      <c r="C24" s="3">
        <v>0</v>
      </c>
      <c r="D24" s="3">
        <v>0</v>
      </c>
      <c r="E24" s="3">
        <v>0</v>
      </c>
      <c r="F24" s="3">
        <v>0</v>
      </c>
      <c r="G24" s="3"/>
    </row>
    <row r="25" spans="1:7" ht="15.75" thickBot="1" x14ac:dyDescent="0.3">
      <c r="A25" s="1" t="s">
        <v>3534</v>
      </c>
      <c r="B25" s="1" t="s">
        <v>1460</v>
      </c>
      <c r="C25" s="3">
        <v>0</v>
      </c>
      <c r="D25" s="3">
        <v>0</v>
      </c>
      <c r="E25" s="3">
        <v>0</v>
      </c>
      <c r="F25" s="3">
        <v>0</v>
      </c>
      <c r="G25" s="3"/>
    </row>
    <row r="26" spans="1:7" ht="15.75" thickTop="1" x14ac:dyDescent="0.25">
      <c r="A26" s="69" t="s">
        <v>1471</v>
      </c>
      <c r="B26" s="68"/>
      <c r="C26" s="70">
        <v>101748.31000000001</v>
      </c>
      <c r="D26" s="70">
        <v>0</v>
      </c>
      <c r="E26" s="70">
        <v>0</v>
      </c>
      <c r="F26" s="70">
        <f>SUM(F9:F25)</f>
        <v>0</v>
      </c>
    </row>
    <row r="27" spans="1:7" ht="15.75" thickBot="1" x14ac:dyDescent="0.3">
      <c r="A27" s="67"/>
      <c r="B27" s="67"/>
      <c r="C27" s="67"/>
      <c r="D27" s="67"/>
      <c r="E27" s="67"/>
      <c r="F27" s="67"/>
    </row>
    <row r="28" spans="1:7" ht="16.5" thickTop="1" thickBot="1" x14ac:dyDescent="0.3">
      <c r="A28" s="73" t="s">
        <v>3535</v>
      </c>
      <c r="B28" s="73" t="s">
        <v>3535</v>
      </c>
      <c r="C28" s="74">
        <v>-1.4551915228366852E-11</v>
      </c>
      <c r="D28" s="74">
        <v>0</v>
      </c>
      <c r="E28" s="74">
        <v>0</v>
      </c>
      <c r="F28" s="74">
        <f>SUM(F6-F26)</f>
        <v>0</v>
      </c>
    </row>
    <row r="29" spans="1:7" ht="15.75" thickTop="1" x14ac:dyDescent="0.25"/>
  </sheetData>
  <sheetProtection algorithmName="SHA-512" hashValue="IMl4Z0KEFU65KzpZbLOV/rH13qpkTD2pjtADoqpdOkgo7ED7+lF5+k6/o8C72oFWIdQqEZUYST86igtyn9e0lg==" saltValue="IphSg7SQNjVIaMnAxGw8g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5C22-2963-424C-8EA3-07B000D326E4}">
  <sheetPr>
    <tabColor rgb="FFFFFF00"/>
  </sheetPr>
  <dimension ref="A1:F278"/>
  <sheetViews>
    <sheetView zoomScale="75" zoomScaleNormal="75" workbookViewId="0">
      <selection activeCell="U238" sqref="U238"/>
    </sheetView>
  </sheetViews>
  <sheetFormatPr defaultRowHeight="15" x14ac:dyDescent="0.25"/>
  <cols>
    <col min="1" max="1" width="32.7109375" bestFit="1" customWidth="1"/>
    <col min="2" max="2" width="40.85546875" bestFit="1" customWidth="1"/>
    <col min="3" max="3" width="15.7109375" customWidth="1"/>
    <col min="4" max="4" width="20.85546875" customWidth="1"/>
    <col min="5" max="5" width="25.28515625" customWidth="1"/>
    <col min="6" max="6" width="15.7109375" customWidth="1"/>
  </cols>
  <sheetData>
    <row r="1" spans="1:6" ht="30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3435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1472</v>
      </c>
      <c r="B4" s="1" t="s">
        <v>3436</v>
      </c>
      <c r="C4" s="3">
        <v>2099133.42</v>
      </c>
      <c r="D4" s="3">
        <v>2243956</v>
      </c>
      <c r="E4" s="3">
        <v>2249261.7599999998</v>
      </c>
      <c r="F4" s="3">
        <v>2324557</v>
      </c>
    </row>
    <row r="5" spans="1:6" x14ac:dyDescent="0.25">
      <c r="A5" s="1" t="s">
        <v>1473</v>
      </c>
      <c r="B5" s="1" t="s">
        <v>5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 s="1" t="s">
        <v>1474</v>
      </c>
      <c r="B6" s="1" t="s">
        <v>7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 s="1" t="s">
        <v>1475</v>
      </c>
      <c r="B7" s="1" t="s">
        <v>11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 s="1" t="s">
        <v>1476</v>
      </c>
      <c r="B8" s="1" t="s">
        <v>13</v>
      </c>
      <c r="C8" s="3">
        <v>0</v>
      </c>
      <c r="D8" s="3">
        <v>0</v>
      </c>
      <c r="E8" s="3">
        <v>0</v>
      </c>
      <c r="F8" s="3">
        <v>0</v>
      </c>
    </row>
    <row r="9" spans="1:6" ht="14.45" customHeight="1" x14ac:dyDescent="0.25">
      <c r="A9" s="1" t="s">
        <v>1477</v>
      </c>
      <c r="B9" s="1" t="s">
        <v>17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 s="1" t="s">
        <v>1478</v>
      </c>
      <c r="B10" s="1" t="s">
        <v>274</v>
      </c>
      <c r="C10" s="3">
        <v>5427.5</v>
      </c>
      <c r="D10" s="3">
        <v>5750</v>
      </c>
      <c r="E10" s="3">
        <v>1200</v>
      </c>
      <c r="F10" s="3">
        <v>5750</v>
      </c>
    </row>
    <row r="11" spans="1:6" x14ac:dyDescent="0.25">
      <c r="A11" s="1" t="s">
        <v>1479</v>
      </c>
      <c r="B11" s="1" t="s">
        <v>1480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 s="1" t="s">
        <v>1481</v>
      </c>
      <c r="B12" s="1" t="s">
        <v>1482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1" t="s">
        <v>1483</v>
      </c>
      <c r="B13" s="1" t="s">
        <v>1484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 s="1" t="s">
        <v>1485</v>
      </c>
      <c r="B14" s="1" t="s">
        <v>33</v>
      </c>
      <c r="C14" s="3">
        <v>20000</v>
      </c>
      <c r="D14" s="3">
        <v>0</v>
      </c>
      <c r="E14" s="3">
        <v>0</v>
      </c>
      <c r="F14" s="3">
        <v>0</v>
      </c>
    </row>
    <row r="15" spans="1:6" x14ac:dyDescent="0.25">
      <c r="A15" s="1" t="s">
        <v>1486</v>
      </c>
      <c r="B15" s="1" t="s">
        <v>1487</v>
      </c>
      <c r="C15" s="3">
        <v>18200</v>
      </c>
      <c r="D15" s="3">
        <v>12700</v>
      </c>
      <c r="E15" s="3">
        <v>0</v>
      </c>
      <c r="F15" s="3">
        <v>7500</v>
      </c>
    </row>
    <row r="16" spans="1:6" x14ac:dyDescent="0.25">
      <c r="A16" s="1" t="s">
        <v>1488</v>
      </c>
      <c r="B16" s="1" t="s">
        <v>1489</v>
      </c>
      <c r="C16" s="3">
        <v>47225</v>
      </c>
      <c r="D16" s="3">
        <v>45000</v>
      </c>
      <c r="E16" s="3">
        <v>0</v>
      </c>
      <c r="F16" s="3">
        <v>45000</v>
      </c>
    </row>
    <row r="17" spans="1:6" x14ac:dyDescent="0.25">
      <c r="A17" s="1" t="s">
        <v>1490</v>
      </c>
      <c r="B17" s="1" t="s">
        <v>1491</v>
      </c>
      <c r="C17" s="3">
        <v>7500</v>
      </c>
      <c r="D17" s="3">
        <v>7500</v>
      </c>
      <c r="E17" s="3">
        <v>0</v>
      </c>
      <c r="F17" s="3">
        <v>7500</v>
      </c>
    </row>
    <row r="18" spans="1:6" x14ac:dyDescent="0.25">
      <c r="A18" s="1" t="s">
        <v>1492</v>
      </c>
      <c r="B18" s="1" t="s">
        <v>1493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 s="1" t="s">
        <v>3675</v>
      </c>
      <c r="B19" s="1" t="s">
        <v>1760</v>
      </c>
      <c r="C19" s="3">
        <v>0</v>
      </c>
      <c r="D19" s="3">
        <v>0</v>
      </c>
      <c r="E19" s="3">
        <v>1490.88</v>
      </c>
      <c r="F19" s="3">
        <v>0</v>
      </c>
    </row>
    <row r="20" spans="1:6" x14ac:dyDescent="0.25">
      <c r="A20" s="1" t="s">
        <v>1494</v>
      </c>
      <c r="B20" s="1" t="s">
        <v>76</v>
      </c>
      <c r="C20" s="3">
        <v>7705.28</v>
      </c>
      <c r="D20" s="3">
        <v>7910</v>
      </c>
      <c r="E20" s="3">
        <v>7909.14</v>
      </c>
      <c r="F20" s="3">
        <v>6928</v>
      </c>
    </row>
    <row r="21" spans="1:6" x14ac:dyDescent="0.25">
      <c r="A21" s="1" t="s">
        <v>1495</v>
      </c>
      <c r="B21" s="1" t="s">
        <v>1496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 s="1" t="s">
        <v>1497</v>
      </c>
      <c r="B22" s="1" t="s">
        <v>285</v>
      </c>
      <c r="C22" s="3">
        <v>15022.07</v>
      </c>
      <c r="D22" s="3">
        <v>14000</v>
      </c>
      <c r="E22" s="3">
        <v>12662.5</v>
      </c>
      <c r="F22" s="3">
        <v>13500</v>
      </c>
    </row>
    <row r="23" spans="1:6" x14ac:dyDescent="0.25">
      <c r="A23" s="1" t="s">
        <v>1498</v>
      </c>
      <c r="B23" s="1" t="s">
        <v>1499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1" t="s">
        <v>1500</v>
      </c>
      <c r="B24" s="1" t="s">
        <v>306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 s="1" t="s">
        <v>1501</v>
      </c>
      <c r="B25" s="1" t="s">
        <v>180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 s="1" t="s">
        <v>1502</v>
      </c>
      <c r="B26" s="1" t="s">
        <v>1503</v>
      </c>
      <c r="C26" s="3">
        <v>2454.33</v>
      </c>
      <c r="D26" s="3">
        <v>0</v>
      </c>
      <c r="E26" s="3">
        <v>2604.48</v>
      </c>
      <c r="F26" s="3">
        <v>8000</v>
      </c>
    </row>
    <row r="27" spans="1:6" x14ac:dyDescent="0.25">
      <c r="A27" s="1" t="s">
        <v>1504</v>
      </c>
      <c r="B27" s="1" t="s">
        <v>325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 s="1" t="s">
        <v>1505</v>
      </c>
      <c r="B28" s="1" t="s">
        <v>327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 s="1" t="s">
        <v>1506</v>
      </c>
      <c r="B29" s="1" t="s">
        <v>329</v>
      </c>
      <c r="C29" s="3">
        <v>2250</v>
      </c>
      <c r="D29" s="3">
        <v>0</v>
      </c>
      <c r="E29" s="3">
        <v>2450</v>
      </c>
      <c r="F29" s="3">
        <v>0</v>
      </c>
    </row>
    <row r="30" spans="1:6" x14ac:dyDescent="0.25">
      <c r="A30" s="1" t="s">
        <v>1507</v>
      </c>
      <c r="B30" s="1" t="s">
        <v>1508</v>
      </c>
      <c r="C30" s="3">
        <v>0</v>
      </c>
      <c r="D30" s="3">
        <v>1000</v>
      </c>
      <c r="E30" s="3">
        <v>0</v>
      </c>
      <c r="F30" s="3">
        <v>0</v>
      </c>
    </row>
    <row r="31" spans="1:6" x14ac:dyDescent="0.25">
      <c r="A31" s="1" t="s">
        <v>1509</v>
      </c>
      <c r="B31" s="1" t="s">
        <v>339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 s="1" t="s">
        <v>1510</v>
      </c>
      <c r="B32" s="1" t="s">
        <v>1511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 s="1" t="s">
        <v>1512</v>
      </c>
      <c r="B33" s="1" t="s">
        <v>1513</v>
      </c>
      <c r="C33" s="3">
        <v>650</v>
      </c>
      <c r="D33" s="3">
        <v>2877</v>
      </c>
      <c r="E33" s="3">
        <v>1335</v>
      </c>
      <c r="F33" s="3">
        <v>0</v>
      </c>
    </row>
    <row r="34" spans="1:6" x14ac:dyDescent="0.25">
      <c r="A34" s="1" t="s">
        <v>1514</v>
      </c>
      <c r="B34" s="1" t="s">
        <v>212</v>
      </c>
      <c r="C34" s="3">
        <v>5204.3500000000004</v>
      </c>
      <c r="D34" s="3">
        <v>0</v>
      </c>
      <c r="E34" s="3">
        <v>0</v>
      </c>
      <c r="F34" s="3">
        <v>0</v>
      </c>
    </row>
    <row r="35" spans="1:6" x14ac:dyDescent="0.25">
      <c r="A35" s="1" t="s">
        <v>1515</v>
      </c>
      <c r="B35" s="1" t="s">
        <v>353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 s="1" t="s">
        <v>1516</v>
      </c>
      <c r="B36" s="1" t="s">
        <v>217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 s="1" t="s">
        <v>1517</v>
      </c>
      <c r="B37" s="1" t="s">
        <v>1518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 s="1" t="s">
        <v>1519</v>
      </c>
      <c r="B38" s="1" t="s">
        <v>243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 s="1" t="s">
        <v>1520</v>
      </c>
      <c r="B39" s="1" t="s">
        <v>249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 s="1" t="s">
        <v>1521</v>
      </c>
      <c r="B40" s="1" t="s">
        <v>253</v>
      </c>
      <c r="C40" s="3">
        <v>0</v>
      </c>
      <c r="D40" s="3">
        <v>145581</v>
      </c>
      <c r="E40" s="3">
        <v>0</v>
      </c>
      <c r="F40" s="3">
        <v>155675</v>
      </c>
    </row>
    <row r="41" spans="1:6" ht="15.75" thickBot="1" x14ac:dyDescent="0.3">
      <c r="A41" s="1" t="s">
        <v>1522</v>
      </c>
      <c r="B41" s="1" t="s">
        <v>255</v>
      </c>
      <c r="C41" s="3">
        <v>1668.16</v>
      </c>
      <c r="D41" s="3">
        <v>16624</v>
      </c>
      <c r="E41" s="3">
        <v>10000</v>
      </c>
      <c r="F41" s="3">
        <v>1324</v>
      </c>
    </row>
    <row r="42" spans="1:6" ht="15.75" thickTop="1" x14ac:dyDescent="0.25">
      <c r="A42" s="69" t="s">
        <v>371</v>
      </c>
      <c r="B42" s="68"/>
      <c r="C42" s="70">
        <v>2232440.11</v>
      </c>
      <c r="D42" s="70">
        <v>2502898</v>
      </c>
      <c r="E42" s="70">
        <v>2288913.7599999998</v>
      </c>
      <c r="F42" s="70">
        <f>SUM(F4:F41)</f>
        <v>2575734</v>
      </c>
    </row>
    <row r="43" spans="1:6" x14ac:dyDescent="0.25">
      <c r="A43" s="67"/>
      <c r="B43" s="67"/>
      <c r="C43" s="67"/>
      <c r="D43" s="67"/>
      <c r="E43" s="67"/>
      <c r="F43" s="67"/>
    </row>
    <row r="44" spans="1:6" x14ac:dyDescent="0.25">
      <c r="A44" s="72" t="s">
        <v>372</v>
      </c>
      <c r="B44" s="71"/>
      <c r="C44" s="71"/>
      <c r="D44" s="71"/>
      <c r="E44" s="71"/>
      <c r="F44" s="71"/>
    </row>
    <row r="45" spans="1:6" x14ac:dyDescent="0.25">
      <c r="A45" s="1" t="s">
        <v>1523</v>
      </c>
      <c r="B45" s="1" t="s">
        <v>841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 s="1" t="s">
        <v>1524</v>
      </c>
      <c r="B46" s="1" t="s">
        <v>848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 s="1" t="s">
        <v>1525</v>
      </c>
      <c r="B47" s="1" t="s">
        <v>850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 s="1" t="s">
        <v>3437</v>
      </c>
      <c r="B48" s="3"/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 s="1" t="s">
        <v>1526</v>
      </c>
      <c r="B49" s="1" t="s">
        <v>1042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 s="1" t="s">
        <v>1527</v>
      </c>
      <c r="B50" s="1" t="s">
        <v>1528</v>
      </c>
      <c r="C50" s="3">
        <v>17311.16</v>
      </c>
      <c r="D50" s="3">
        <v>29202</v>
      </c>
      <c r="E50" s="3">
        <v>29586.560000000001</v>
      </c>
      <c r="F50" s="3">
        <v>31942</v>
      </c>
    </row>
    <row r="51" spans="1:6" x14ac:dyDescent="0.25">
      <c r="A51" s="1" t="s">
        <v>1529</v>
      </c>
      <c r="B51" s="1" t="s">
        <v>1530</v>
      </c>
      <c r="C51" s="3">
        <v>51004.1</v>
      </c>
      <c r="D51" s="3">
        <v>52991</v>
      </c>
      <c r="E51" s="3">
        <v>27181.5</v>
      </c>
      <c r="F51" s="3">
        <v>55127</v>
      </c>
    </row>
    <row r="52" spans="1:6" x14ac:dyDescent="0.25">
      <c r="A52" s="1" t="s">
        <v>1531</v>
      </c>
      <c r="B52" s="1" t="s">
        <v>3698</v>
      </c>
      <c r="C52" s="3">
        <v>65048.75</v>
      </c>
      <c r="D52" s="3">
        <v>70175</v>
      </c>
      <c r="E52" s="3">
        <v>33182.1</v>
      </c>
      <c r="F52" s="3">
        <v>72517</v>
      </c>
    </row>
    <row r="53" spans="1:6" x14ac:dyDescent="0.25">
      <c r="A53" s="1" t="s">
        <v>1532</v>
      </c>
      <c r="B53" s="1" t="s">
        <v>1530</v>
      </c>
      <c r="C53" s="3">
        <v>58882.02</v>
      </c>
      <c r="D53" s="3">
        <v>63698</v>
      </c>
      <c r="E53" s="3">
        <v>31158</v>
      </c>
      <c r="F53" s="3">
        <v>55479</v>
      </c>
    </row>
    <row r="54" spans="1:6" x14ac:dyDescent="0.25">
      <c r="A54" s="1" t="s">
        <v>1533</v>
      </c>
      <c r="B54" s="1" t="s">
        <v>1530</v>
      </c>
      <c r="C54" s="3">
        <v>55909</v>
      </c>
      <c r="D54" s="3">
        <v>63698</v>
      </c>
      <c r="E54" s="3">
        <v>47890.29</v>
      </c>
      <c r="F54" s="3">
        <v>65355</v>
      </c>
    </row>
    <row r="55" spans="1:6" x14ac:dyDescent="0.25">
      <c r="A55" s="1" t="s">
        <v>1534</v>
      </c>
      <c r="B55" s="1" t="s">
        <v>3676</v>
      </c>
      <c r="C55" s="3">
        <v>64762.99</v>
      </c>
      <c r="D55" s="3">
        <v>70175</v>
      </c>
      <c r="E55" s="3">
        <v>52610.04</v>
      </c>
      <c r="F55" s="3">
        <v>72517</v>
      </c>
    </row>
    <row r="56" spans="1:6" x14ac:dyDescent="0.25">
      <c r="A56" s="1" t="s">
        <v>1535</v>
      </c>
      <c r="B56" s="1" t="s">
        <v>1536</v>
      </c>
      <c r="C56" s="3">
        <v>72536</v>
      </c>
      <c r="D56" s="3">
        <v>69085</v>
      </c>
      <c r="E56" s="3">
        <v>57627.12</v>
      </c>
      <c r="F56" s="3">
        <v>71410</v>
      </c>
    </row>
    <row r="57" spans="1:6" x14ac:dyDescent="0.25">
      <c r="A57" s="1" t="s">
        <v>1537</v>
      </c>
      <c r="B57" s="1" t="s">
        <v>1530</v>
      </c>
      <c r="C57" s="3">
        <v>50035.75</v>
      </c>
      <c r="D57" s="3">
        <v>53467</v>
      </c>
      <c r="E57" s="3">
        <v>41489.75</v>
      </c>
      <c r="F57" s="3">
        <v>57224</v>
      </c>
    </row>
    <row r="58" spans="1:6" x14ac:dyDescent="0.25">
      <c r="A58" s="1" t="s">
        <v>1538</v>
      </c>
      <c r="B58" s="1" t="s">
        <v>1047</v>
      </c>
      <c r="C58" s="3">
        <v>35896</v>
      </c>
      <c r="D58" s="3">
        <v>69085</v>
      </c>
      <c r="E58" s="3">
        <v>29021.119999999999</v>
      </c>
      <c r="F58" s="3">
        <v>71410</v>
      </c>
    </row>
    <row r="59" spans="1:6" x14ac:dyDescent="0.25">
      <c r="A59" s="1" t="s">
        <v>3677</v>
      </c>
      <c r="B59" s="1" t="s">
        <v>3678</v>
      </c>
      <c r="C59" s="3">
        <v>0</v>
      </c>
      <c r="D59" s="3">
        <v>0</v>
      </c>
      <c r="E59" s="3">
        <v>8503.25</v>
      </c>
      <c r="F59" s="3">
        <v>47700</v>
      </c>
    </row>
    <row r="60" spans="1:6" x14ac:dyDescent="0.25">
      <c r="A60" s="1" t="s">
        <v>3438</v>
      </c>
      <c r="B60" s="1" t="s">
        <v>1530</v>
      </c>
      <c r="C60" s="3">
        <v>2793.08</v>
      </c>
      <c r="D60" s="3">
        <v>0</v>
      </c>
      <c r="E60" s="3">
        <v>0</v>
      </c>
      <c r="F60" s="3">
        <v>0</v>
      </c>
    </row>
    <row r="61" spans="1:6" x14ac:dyDescent="0.25">
      <c r="A61" s="1" t="s">
        <v>1539</v>
      </c>
      <c r="B61" s="1" t="s">
        <v>1530</v>
      </c>
      <c r="C61" s="3">
        <v>60371.96</v>
      </c>
      <c r="D61" s="3">
        <v>63698</v>
      </c>
      <c r="E61" s="3">
        <v>29245.59</v>
      </c>
      <c r="F61" s="3">
        <v>55479</v>
      </c>
    </row>
    <row r="62" spans="1:6" x14ac:dyDescent="0.25">
      <c r="A62" s="1" t="s">
        <v>1540</v>
      </c>
      <c r="B62" s="1" t="s">
        <v>1530</v>
      </c>
      <c r="C62" s="3">
        <v>39906.199999999997</v>
      </c>
      <c r="D62" s="3">
        <v>51814</v>
      </c>
      <c r="E62" s="3">
        <v>21939.64</v>
      </c>
      <c r="F62" s="3">
        <v>55118</v>
      </c>
    </row>
    <row r="63" spans="1:6" x14ac:dyDescent="0.25">
      <c r="A63" s="1" t="s">
        <v>1541</v>
      </c>
      <c r="B63" s="1" t="s">
        <v>1106</v>
      </c>
      <c r="C63" s="3">
        <v>65884.5</v>
      </c>
      <c r="D63" s="3">
        <v>77457</v>
      </c>
      <c r="E63" s="3">
        <v>72909.039999999994</v>
      </c>
      <c r="F63" s="3">
        <v>73623</v>
      </c>
    </row>
    <row r="64" spans="1:6" x14ac:dyDescent="0.25">
      <c r="A64" s="1" t="s">
        <v>1542</v>
      </c>
      <c r="B64" s="1" t="s">
        <v>1530</v>
      </c>
      <c r="C64" s="3">
        <v>4874.88</v>
      </c>
      <c r="D64" s="3">
        <v>63698</v>
      </c>
      <c r="E64" s="3">
        <v>0</v>
      </c>
      <c r="F64" s="3">
        <v>55479</v>
      </c>
    </row>
    <row r="65" spans="1:6" x14ac:dyDescent="0.25">
      <c r="A65" s="1" t="s">
        <v>1543</v>
      </c>
      <c r="B65" s="1" t="s">
        <v>1536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 s="1" t="s">
        <v>1544</v>
      </c>
      <c r="B66" s="1" t="s">
        <v>382</v>
      </c>
      <c r="C66" s="3">
        <v>46177.57</v>
      </c>
      <c r="D66" s="3">
        <v>43312</v>
      </c>
      <c r="E66" s="3">
        <v>55317.07</v>
      </c>
      <c r="F66" s="3">
        <v>34820</v>
      </c>
    </row>
    <row r="67" spans="1:6" x14ac:dyDescent="0.25">
      <c r="A67" s="1" t="s">
        <v>1545</v>
      </c>
      <c r="B67" s="1" t="s">
        <v>1546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 s="1" t="s">
        <v>1547</v>
      </c>
      <c r="B68" s="1" t="s">
        <v>1548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 s="1" t="s">
        <v>1549</v>
      </c>
      <c r="B69" s="1" t="s">
        <v>384</v>
      </c>
      <c r="C69" s="3">
        <v>251646.27</v>
      </c>
      <c r="D69" s="3">
        <v>170000</v>
      </c>
      <c r="E69" s="3">
        <v>181298.87</v>
      </c>
      <c r="F69" s="3">
        <v>170000</v>
      </c>
    </row>
    <row r="70" spans="1:6" x14ac:dyDescent="0.25">
      <c r="A70" s="1" t="s">
        <v>1550</v>
      </c>
      <c r="B70" s="1" t="s">
        <v>1551</v>
      </c>
      <c r="C70" s="3">
        <v>4309.2</v>
      </c>
      <c r="D70" s="3">
        <v>4150</v>
      </c>
      <c r="E70" s="3">
        <v>1436.4</v>
      </c>
      <c r="F70" s="3">
        <v>0</v>
      </c>
    </row>
    <row r="71" spans="1:6" x14ac:dyDescent="0.25">
      <c r="A71" s="1" t="s">
        <v>1552</v>
      </c>
      <c r="B71" s="1" t="s">
        <v>386</v>
      </c>
      <c r="C71" s="3">
        <v>34467.08</v>
      </c>
      <c r="D71" s="3">
        <v>39544</v>
      </c>
      <c r="E71" s="3">
        <v>17006.150000000001</v>
      </c>
      <c r="F71" s="3">
        <v>39487</v>
      </c>
    </row>
    <row r="72" spans="1:6" x14ac:dyDescent="0.25">
      <c r="A72" s="1" t="s">
        <v>1553</v>
      </c>
      <c r="B72" s="1" t="s">
        <v>388</v>
      </c>
      <c r="C72" s="3">
        <v>18.75</v>
      </c>
      <c r="D72" s="3">
        <v>0</v>
      </c>
      <c r="E72" s="3">
        <v>117.24</v>
      </c>
      <c r="F72" s="3">
        <v>0</v>
      </c>
    </row>
    <row r="73" spans="1:6" x14ac:dyDescent="0.25">
      <c r="A73" s="1" t="s">
        <v>1554</v>
      </c>
      <c r="B73" s="1" t="s">
        <v>390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 s="1" t="s">
        <v>3608</v>
      </c>
      <c r="B74" s="1" t="s">
        <v>3607</v>
      </c>
      <c r="C74" s="3">
        <v>1642.47</v>
      </c>
      <c r="D74" s="3">
        <v>1700</v>
      </c>
      <c r="E74" s="3">
        <v>1455.56</v>
      </c>
      <c r="F74" s="3">
        <v>1700</v>
      </c>
    </row>
    <row r="75" spans="1:6" x14ac:dyDescent="0.25">
      <c r="A75" s="1" t="s">
        <v>1555</v>
      </c>
      <c r="B75" s="1" t="s">
        <v>764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 s="1" t="s">
        <v>1556</v>
      </c>
      <c r="B76" s="1" t="s">
        <v>394</v>
      </c>
      <c r="C76" s="3">
        <v>74842.73</v>
      </c>
      <c r="D76" s="3">
        <v>80727</v>
      </c>
      <c r="E76" s="3">
        <v>56120.97</v>
      </c>
      <c r="F76" s="3">
        <v>83297</v>
      </c>
    </row>
    <row r="77" spans="1:6" x14ac:dyDescent="0.25">
      <c r="A77" s="1" t="s">
        <v>1557</v>
      </c>
      <c r="B77" s="1" t="s">
        <v>396</v>
      </c>
      <c r="C77" s="3">
        <v>157347.44</v>
      </c>
      <c r="D77" s="3">
        <v>195000</v>
      </c>
      <c r="E77" s="3">
        <v>121231.4</v>
      </c>
      <c r="F77" s="3">
        <v>216000</v>
      </c>
    </row>
    <row r="78" spans="1:6" x14ac:dyDescent="0.25">
      <c r="A78" s="1" t="s">
        <v>1558</v>
      </c>
      <c r="B78" s="1" t="s">
        <v>398</v>
      </c>
      <c r="C78" s="3">
        <v>1591.38</v>
      </c>
      <c r="D78" s="3">
        <v>1770</v>
      </c>
      <c r="E78" s="3">
        <v>1072.72</v>
      </c>
      <c r="F78" s="3">
        <v>1912</v>
      </c>
    </row>
    <row r="79" spans="1:6" x14ac:dyDescent="0.25">
      <c r="A79" s="1" t="s">
        <v>1559</v>
      </c>
      <c r="B79" s="1" t="s">
        <v>400</v>
      </c>
      <c r="C79" s="3">
        <v>6086.81</v>
      </c>
      <c r="D79" s="3">
        <v>10272</v>
      </c>
      <c r="E79" s="3">
        <v>4070.52</v>
      </c>
      <c r="F79" s="3">
        <v>10788</v>
      </c>
    </row>
    <row r="80" spans="1:6" x14ac:dyDescent="0.25">
      <c r="A80" s="1" t="s">
        <v>1560</v>
      </c>
      <c r="B80" s="1" t="s">
        <v>402</v>
      </c>
      <c r="C80" s="3">
        <v>6864.18</v>
      </c>
      <c r="D80" s="3">
        <v>8229</v>
      </c>
      <c r="E80" s="3">
        <v>5458.22</v>
      </c>
      <c r="F80" s="3">
        <v>11633</v>
      </c>
    </row>
    <row r="81" spans="1:6" x14ac:dyDescent="0.25">
      <c r="A81" s="1" t="s">
        <v>1561</v>
      </c>
      <c r="B81" s="1" t="s">
        <v>404</v>
      </c>
      <c r="C81" s="3">
        <v>1238.28</v>
      </c>
      <c r="D81" s="3">
        <v>1461</v>
      </c>
      <c r="E81" s="3">
        <v>1101.52</v>
      </c>
      <c r="F81" s="3">
        <v>2475</v>
      </c>
    </row>
    <row r="82" spans="1:6" x14ac:dyDescent="0.25">
      <c r="A82" s="1" t="s">
        <v>1562</v>
      </c>
      <c r="B82" s="1" t="s">
        <v>406</v>
      </c>
      <c r="C82" s="3">
        <v>183562.18</v>
      </c>
      <c r="D82" s="3">
        <v>202388</v>
      </c>
      <c r="E82" s="3">
        <v>133426.81</v>
      </c>
      <c r="F82" s="3">
        <v>210804</v>
      </c>
    </row>
    <row r="83" spans="1:6" x14ac:dyDescent="0.25">
      <c r="A83" s="1" t="s">
        <v>1563</v>
      </c>
      <c r="B83" s="1" t="s">
        <v>408</v>
      </c>
      <c r="C83" s="3">
        <v>5900.89</v>
      </c>
      <c r="D83" s="3">
        <v>5287</v>
      </c>
      <c r="E83" s="3">
        <v>4433.66</v>
      </c>
      <c r="F83" s="3">
        <v>5489</v>
      </c>
    </row>
    <row r="84" spans="1:6" x14ac:dyDescent="0.25">
      <c r="A84" s="1" t="s">
        <v>1564</v>
      </c>
      <c r="B84" s="1" t="s">
        <v>410</v>
      </c>
      <c r="C84" s="3">
        <v>58813.94</v>
      </c>
      <c r="D84" s="3">
        <v>48703</v>
      </c>
      <c r="E84" s="3">
        <v>35357.08</v>
      </c>
      <c r="F84" s="3">
        <v>60186</v>
      </c>
    </row>
    <row r="85" spans="1:6" x14ac:dyDescent="0.25">
      <c r="A85" s="1" t="s">
        <v>1565</v>
      </c>
      <c r="B85" s="1" t="s">
        <v>412</v>
      </c>
      <c r="C85" s="3">
        <v>3837</v>
      </c>
      <c r="D85" s="3">
        <v>5122</v>
      </c>
      <c r="E85" s="3">
        <v>2626</v>
      </c>
      <c r="F85" s="3">
        <v>0</v>
      </c>
    </row>
    <row r="86" spans="1:6" x14ac:dyDescent="0.25">
      <c r="A86" s="1" t="s">
        <v>1566</v>
      </c>
      <c r="B86" s="1" t="s">
        <v>414</v>
      </c>
      <c r="C86" s="3">
        <v>25986.71</v>
      </c>
      <c r="D86" s="3">
        <v>29250</v>
      </c>
      <c r="E86" s="3">
        <v>17210.080000000002</v>
      </c>
      <c r="F86" s="3">
        <v>30810</v>
      </c>
    </row>
    <row r="87" spans="1:6" x14ac:dyDescent="0.25">
      <c r="A87" s="1" t="s">
        <v>3679</v>
      </c>
      <c r="B87" s="1" t="s">
        <v>3680</v>
      </c>
      <c r="C87" s="3">
        <v>0</v>
      </c>
      <c r="D87" s="3">
        <v>1000</v>
      </c>
      <c r="E87" s="3">
        <v>475</v>
      </c>
      <c r="F87" s="3">
        <v>1000</v>
      </c>
    </row>
    <row r="88" spans="1:6" x14ac:dyDescent="0.25">
      <c r="A88" s="1" t="s">
        <v>1567</v>
      </c>
      <c r="B88" s="1" t="s">
        <v>416</v>
      </c>
      <c r="C88" s="3">
        <v>3761.52</v>
      </c>
      <c r="D88" s="3">
        <v>3500</v>
      </c>
      <c r="E88" s="3">
        <v>2911.12</v>
      </c>
      <c r="F88" s="3">
        <v>3500</v>
      </c>
    </row>
    <row r="89" spans="1:6" x14ac:dyDescent="0.25">
      <c r="A89" s="1" t="s">
        <v>1568</v>
      </c>
      <c r="B89" s="1" t="s">
        <v>844</v>
      </c>
      <c r="C89" s="3">
        <v>0</v>
      </c>
      <c r="D89" s="3">
        <v>10000</v>
      </c>
      <c r="E89" s="3">
        <v>6727.71</v>
      </c>
      <c r="F89" s="3">
        <v>10000</v>
      </c>
    </row>
    <row r="90" spans="1:6" x14ac:dyDescent="0.25">
      <c r="A90" s="1" t="s">
        <v>1569</v>
      </c>
      <c r="B90" s="1" t="s">
        <v>1570</v>
      </c>
      <c r="C90" s="3">
        <v>260</v>
      </c>
      <c r="D90" s="3">
        <v>500</v>
      </c>
      <c r="E90" s="3">
        <v>0</v>
      </c>
      <c r="F90" s="3">
        <v>500</v>
      </c>
    </row>
    <row r="91" spans="1:6" x14ac:dyDescent="0.25">
      <c r="A91" s="1" t="s">
        <v>1571</v>
      </c>
      <c r="B91" s="1" t="s">
        <v>418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 s="1" t="s">
        <v>1572</v>
      </c>
      <c r="B92" s="1" t="s">
        <v>1285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 s="1" t="s">
        <v>1573</v>
      </c>
      <c r="B93" s="1" t="s">
        <v>1574</v>
      </c>
      <c r="C93" s="3">
        <v>7297.35</v>
      </c>
      <c r="D93" s="3">
        <v>8000</v>
      </c>
      <c r="E93" s="3">
        <v>6465.81</v>
      </c>
      <c r="F93" s="3">
        <v>8000</v>
      </c>
    </row>
    <row r="94" spans="1:6" x14ac:dyDescent="0.25">
      <c r="A94" s="1" t="s">
        <v>1575</v>
      </c>
      <c r="B94" s="1" t="s">
        <v>496</v>
      </c>
      <c r="C94" s="3">
        <v>3753.35</v>
      </c>
      <c r="D94" s="3">
        <v>4200</v>
      </c>
      <c r="E94" s="3">
        <v>3200</v>
      </c>
      <c r="F94" s="3">
        <v>4200</v>
      </c>
    </row>
    <row r="95" spans="1:6" x14ac:dyDescent="0.25">
      <c r="A95" s="1" t="s">
        <v>1576</v>
      </c>
      <c r="B95" s="1" t="s">
        <v>1296</v>
      </c>
      <c r="C95" s="3">
        <v>126.07</v>
      </c>
      <c r="D95" s="3">
        <v>1250</v>
      </c>
      <c r="E95" s="3">
        <v>21.2</v>
      </c>
      <c r="F95" s="3">
        <v>0</v>
      </c>
    </row>
    <row r="96" spans="1:6" x14ac:dyDescent="0.25">
      <c r="A96" s="1" t="s">
        <v>1577</v>
      </c>
      <c r="B96" s="1" t="s">
        <v>456</v>
      </c>
      <c r="C96" s="3">
        <v>1038</v>
      </c>
      <c r="D96" s="3">
        <v>2000</v>
      </c>
      <c r="E96" s="3">
        <v>792</v>
      </c>
      <c r="F96" s="3">
        <v>2000</v>
      </c>
    </row>
    <row r="97" spans="1:6" x14ac:dyDescent="0.25">
      <c r="A97" s="1" t="s">
        <v>1578</v>
      </c>
      <c r="B97" s="1" t="s">
        <v>458</v>
      </c>
      <c r="C97" s="3">
        <v>165237</v>
      </c>
      <c r="D97" s="3">
        <v>170671</v>
      </c>
      <c r="E97" s="3">
        <v>0</v>
      </c>
      <c r="F97" s="3">
        <v>179522</v>
      </c>
    </row>
    <row r="98" spans="1:6" x14ac:dyDescent="0.25">
      <c r="A98" s="1" t="s">
        <v>1579</v>
      </c>
      <c r="B98" s="1" t="s">
        <v>1298</v>
      </c>
      <c r="C98" s="3">
        <v>282.14</v>
      </c>
      <c r="D98" s="3">
        <v>1000</v>
      </c>
      <c r="E98" s="3">
        <v>227.5</v>
      </c>
      <c r="F98" s="3">
        <v>0</v>
      </c>
    </row>
    <row r="99" spans="1:6" x14ac:dyDescent="0.25">
      <c r="A99" s="1" t="s">
        <v>1580</v>
      </c>
      <c r="B99" s="1" t="s">
        <v>794</v>
      </c>
      <c r="C99" s="3">
        <v>50951</v>
      </c>
      <c r="D99" s="3">
        <v>56467</v>
      </c>
      <c r="E99" s="3">
        <v>55626</v>
      </c>
      <c r="F99" s="3">
        <v>60424</v>
      </c>
    </row>
    <row r="100" spans="1:6" x14ac:dyDescent="0.25">
      <c r="A100" s="1" t="s">
        <v>1581</v>
      </c>
      <c r="B100" s="1" t="s">
        <v>796</v>
      </c>
      <c r="C100" s="3">
        <v>10000</v>
      </c>
      <c r="D100" s="3">
        <v>10000</v>
      </c>
      <c r="E100" s="3">
        <v>10000</v>
      </c>
      <c r="F100" s="3">
        <v>10000</v>
      </c>
    </row>
    <row r="101" spans="1:6" x14ac:dyDescent="0.25">
      <c r="A101" s="1" t="s">
        <v>1582</v>
      </c>
      <c r="B101" s="1" t="s">
        <v>1181</v>
      </c>
      <c r="C101" s="3">
        <v>807.6</v>
      </c>
      <c r="D101" s="3">
        <v>1000</v>
      </c>
      <c r="E101" s="3">
        <v>774.6</v>
      </c>
      <c r="F101" s="3">
        <v>1000</v>
      </c>
    </row>
    <row r="102" spans="1:6" x14ac:dyDescent="0.25">
      <c r="A102" s="1" t="s">
        <v>1583</v>
      </c>
      <c r="B102" s="1" t="s">
        <v>1584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 s="1" t="s">
        <v>1585</v>
      </c>
      <c r="B103" s="1" t="s">
        <v>430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 s="1" t="s">
        <v>1586</v>
      </c>
      <c r="B104" s="1" t="s">
        <v>432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 s="1" t="s">
        <v>1587</v>
      </c>
      <c r="B105" s="1" t="s">
        <v>434</v>
      </c>
      <c r="C105" s="3">
        <v>5928.69</v>
      </c>
      <c r="D105" s="3">
        <v>9500</v>
      </c>
      <c r="E105" s="3">
        <v>5854.65</v>
      </c>
      <c r="F105" s="3">
        <v>10500</v>
      </c>
    </row>
    <row r="106" spans="1:6" x14ac:dyDescent="0.25">
      <c r="A106" s="1" t="s">
        <v>1588</v>
      </c>
      <c r="B106" s="1" t="s">
        <v>801</v>
      </c>
      <c r="C106" s="3">
        <v>1299</v>
      </c>
      <c r="D106" s="3">
        <v>1500</v>
      </c>
      <c r="E106" s="3">
        <v>784.82</v>
      </c>
      <c r="F106" s="3">
        <v>1500</v>
      </c>
    </row>
    <row r="107" spans="1:6" x14ac:dyDescent="0.25">
      <c r="A107" s="1" t="s">
        <v>1589</v>
      </c>
      <c r="B107" s="1" t="s">
        <v>1245</v>
      </c>
      <c r="C107" s="3">
        <v>11194.68</v>
      </c>
      <c r="D107" s="3">
        <v>11000</v>
      </c>
      <c r="E107" s="3">
        <v>6970.08</v>
      </c>
      <c r="F107" s="3">
        <v>11000</v>
      </c>
    </row>
    <row r="108" spans="1:6" x14ac:dyDescent="0.25">
      <c r="A108" s="1" t="s">
        <v>1590</v>
      </c>
      <c r="B108" s="1" t="s">
        <v>438</v>
      </c>
      <c r="C108" s="3">
        <v>2185.9899999999998</v>
      </c>
      <c r="D108" s="3">
        <v>3000</v>
      </c>
      <c r="E108" s="3">
        <v>1134</v>
      </c>
      <c r="F108" s="3">
        <v>2000</v>
      </c>
    </row>
    <row r="109" spans="1:6" x14ac:dyDescent="0.25">
      <c r="A109" s="1" t="s">
        <v>1591</v>
      </c>
      <c r="B109" s="1" t="s">
        <v>488</v>
      </c>
      <c r="C109" s="3">
        <v>11159.13</v>
      </c>
      <c r="D109" s="3">
        <v>18200</v>
      </c>
      <c r="E109" s="3">
        <v>7885.28</v>
      </c>
      <c r="F109" s="3">
        <v>8000</v>
      </c>
    </row>
    <row r="110" spans="1:6" x14ac:dyDescent="0.25">
      <c r="A110" s="1" t="s">
        <v>1592</v>
      </c>
      <c r="B110" s="1" t="s">
        <v>807</v>
      </c>
      <c r="C110" s="3">
        <v>63841.25</v>
      </c>
      <c r="D110" s="3">
        <v>63500</v>
      </c>
      <c r="E110" s="3">
        <v>40807.370000000003</v>
      </c>
      <c r="F110" s="3">
        <v>62500</v>
      </c>
    </row>
    <row r="111" spans="1:6" x14ac:dyDescent="0.25">
      <c r="A111" s="1" t="s">
        <v>1593</v>
      </c>
      <c r="B111" s="1" t="s">
        <v>442</v>
      </c>
      <c r="C111" s="3">
        <v>859.18</v>
      </c>
      <c r="D111" s="3">
        <v>250</v>
      </c>
      <c r="E111" s="3">
        <v>255.43</v>
      </c>
      <c r="F111" s="3">
        <v>250</v>
      </c>
    </row>
    <row r="112" spans="1:6" x14ac:dyDescent="0.25">
      <c r="A112" s="1" t="s">
        <v>1594</v>
      </c>
      <c r="B112" s="1" t="s">
        <v>492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 s="1" t="s">
        <v>1595</v>
      </c>
      <c r="B113" s="1" t="s">
        <v>953</v>
      </c>
      <c r="C113" s="3">
        <v>29589.13</v>
      </c>
      <c r="D113" s="3">
        <v>34000</v>
      </c>
      <c r="E113" s="3">
        <v>32685.43</v>
      </c>
      <c r="F113" s="3">
        <v>41000</v>
      </c>
    </row>
    <row r="114" spans="1:6" x14ac:dyDescent="0.25">
      <c r="A114" s="1" t="s">
        <v>1596</v>
      </c>
      <c r="B114" s="1" t="s">
        <v>1258</v>
      </c>
      <c r="C114" s="3">
        <v>4000</v>
      </c>
      <c r="D114" s="3">
        <v>0</v>
      </c>
      <c r="E114" s="3">
        <v>0</v>
      </c>
      <c r="F114" s="3">
        <v>0</v>
      </c>
    </row>
    <row r="115" spans="1:6" x14ac:dyDescent="0.25">
      <c r="A115" s="1" t="s">
        <v>1597</v>
      </c>
      <c r="B115" s="1" t="s">
        <v>812</v>
      </c>
      <c r="C115" s="3">
        <v>35847.769999999997</v>
      </c>
      <c r="D115" s="3">
        <v>40000</v>
      </c>
      <c r="E115" s="3">
        <v>35453.83</v>
      </c>
      <c r="F115" s="3">
        <v>40000</v>
      </c>
    </row>
    <row r="116" spans="1:6" x14ac:dyDescent="0.25">
      <c r="A116" s="1" t="s">
        <v>1598</v>
      </c>
      <c r="B116" s="1" t="s">
        <v>1599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 s="1" t="s">
        <v>1600</v>
      </c>
      <c r="B117" s="1" t="s">
        <v>1201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 s="1" t="s">
        <v>1601</v>
      </c>
      <c r="B118" s="1" t="s">
        <v>1315</v>
      </c>
      <c r="C118" s="3">
        <v>0</v>
      </c>
      <c r="D118" s="3">
        <v>1000</v>
      </c>
      <c r="E118" s="3">
        <v>1000</v>
      </c>
      <c r="F118" s="3">
        <v>1000</v>
      </c>
    </row>
    <row r="119" spans="1:6" x14ac:dyDescent="0.25">
      <c r="A119" s="1" t="s">
        <v>1602</v>
      </c>
      <c r="B119" s="1" t="s">
        <v>572</v>
      </c>
      <c r="C119" s="3">
        <v>5242.5</v>
      </c>
      <c r="D119" s="3">
        <v>6000</v>
      </c>
      <c r="E119" s="3">
        <v>5550.03</v>
      </c>
      <c r="F119" s="3">
        <v>6000</v>
      </c>
    </row>
    <row r="120" spans="1:6" x14ac:dyDescent="0.25">
      <c r="A120" s="1" t="s">
        <v>1603</v>
      </c>
      <c r="B120" s="1" t="s">
        <v>444</v>
      </c>
      <c r="C120" s="3">
        <v>11.84</v>
      </c>
      <c r="D120" s="3">
        <v>100</v>
      </c>
      <c r="E120" s="3">
        <v>0</v>
      </c>
      <c r="F120" s="3">
        <v>100</v>
      </c>
    </row>
    <row r="121" spans="1:6" x14ac:dyDescent="0.25">
      <c r="A121" s="1" t="s">
        <v>1604</v>
      </c>
      <c r="B121" s="1" t="s">
        <v>1320</v>
      </c>
      <c r="C121" s="3">
        <v>23083.7</v>
      </c>
      <c r="D121" s="3">
        <v>26000</v>
      </c>
      <c r="E121" s="3">
        <v>13396.32</v>
      </c>
      <c r="F121" s="3">
        <v>20000</v>
      </c>
    </row>
    <row r="122" spans="1:6" x14ac:dyDescent="0.25">
      <c r="A122" s="1" t="s">
        <v>1605</v>
      </c>
      <c r="B122" s="1" t="s">
        <v>826</v>
      </c>
      <c r="C122" s="3">
        <v>5498.73</v>
      </c>
      <c r="D122" s="3">
        <v>8378</v>
      </c>
      <c r="E122" s="3">
        <v>7053.71</v>
      </c>
      <c r="F122" s="3">
        <v>4000</v>
      </c>
    </row>
    <row r="123" spans="1:6" x14ac:dyDescent="0.25">
      <c r="A123" s="1" t="s">
        <v>1606</v>
      </c>
      <c r="B123" s="1" t="s">
        <v>1607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 s="1" t="s">
        <v>1608</v>
      </c>
      <c r="B124" s="1" t="s">
        <v>1609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 s="1" t="s">
        <v>1610</v>
      </c>
      <c r="B125" s="1" t="s">
        <v>382</v>
      </c>
      <c r="C125" s="3">
        <v>16326</v>
      </c>
      <c r="D125" s="3">
        <v>22352</v>
      </c>
      <c r="E125" s="3">
        <v>20944.02</v>
      </c>
      <c r="F125" s="3">
        <v>23242</v>
      </c>
    </row>
    <row r="126" spans="1:6" x14ac:dyDescent="0.25">
      <c r="A126" s="1" t="s">
        <v>1611</v>
      </c>
      <c r="B126" s="1" t="s">
        <v>394</v>
      </c>
      <c r="C126" s="3">
        <v>1248.94</v>
      </c>
      <c r="D126" s="3">
        <v>1710</v>
      </c>
      <c r="E126" s="3">
        <v>1602.22</v>
      </c>
      <c r="F126" s="3">
        <v>1779</v>
      </c>
    </row>
    <row r="127" spans="1:6" x14ac:dyDescent="0.25">
      <c r="A127" s="1" t="s">
        <v>1612</v>
      </c>
      <c r="B127" s="1" t="s">
        <v>408</v>
      </c>
      <c r="C127" s="3">
        <v>0</v>
      </c>
      <c r="D127" s="3">
        <v>135</v>
      </c>
      <c r="E127" s="3">
        <v>0</v>
      </c>
      <c r="F127" s="3">
        <v>140</v>
      </c>
    </row>
    <row r="128" spans="1:6" x14ac:dyDescent="0.25">
      <c r="A128" s="1" t="s">
        <v>1613</v>
      </c>
      <c r="B128" s="1" t="s">
        <v>410</v>
      </c>
      <c r="C128" s="3">
        <v>1093.08</v>
      </c>
      <c r="D128" s="3">
        <v>1236</v>
      </c>
      <c r="E128" s="3">
        <v>1153.56</v>
      </c>
      <c r="F128" s="3">
        <v>1285</v>
      </c>
    </row>
    <row r="129" spans="1:6" x14ac:dyDescent="0.25">
      <c r="A129" s="1" t="s">
        <v>1614</v>
      </c>
      <c r="B129" s="1" t="s">
        <v>1530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 s="1" t="s">
        <v>1615</v>
      </c>
      <c r="B130" s="1" t="s">
        <v>382</v>
      </c>
      <c r="C130" s="3">
        <v>7238</v>
      </c>
      <c r="D130" s="3">
        <v>8281.32</v>
      </c>
      <c r="E130" s="3">
        <v>11356.78</v>
      </c>
      <c r="F130" s="3">
        <v>7500</v>
      </c>
    </row>
    <row r="131" spans="1:6" x14ac:dyDescent="0.25">
      <c r="A131" s="1" t="s">
        <v>1616</v>
      </c>
      <c r="B131" s="1" t="s">
        <v>1617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 s="1" t="s">
        <v>1618</v>
      </c>
      <c r="B132" s="1" t="s">
        <v>384</v>
      </c>
      <c r="C132" s="3">
        <v>110.63</v>
      </c>
      <c r="D132" s="3">
        <v>0</v>
      </c>
      <c r="E132" s="3">
        <v>587.11</v>
      </c>
      <c r="F132" s="3">
        <v>0</v>
      </c>
    </row>
    <row r="133" spans="1:6" x14ac:dyDescent="0.25">
      <c r="A133" s="1" t="s">
        <v>1619</v>
      </c>
      <c r="B133" s="1" t="s">
        <v>386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 s="1" t="s">
        <v>1620</v>
      </c>
      <c r="B134" s="1" t="s">
        <v>388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 s="1" t="s">
        <v>1621</v>
      </c>
      <c r="B135" s="1" t="s">
        <v>394</v>
      </c>
      <c r="C135" s="3">
        <v>561.65</v>
      </c>
      <c r="D135" s="3">
        <v>716.06</v>
      </c>
      <c r="E135" s="3">
        <v>1053.1500000000001</v>
      </c>
      <c r="F135" s="3">
        <v>0</v>
      </c>
    </row>
    <row r="136" spans="1:6" x14ac:dyDescent="0.25">
      <c r="A136" s="1" t="s">
        <v>1622</v>
      </c>
      <c r="B136" s="1" t="s">
        <v>396</v>
      </c>
      <c r="C136" s="3">
        <v>109.38</v>
      </c>
      <c r="D136" s="3">
        <v>0</v>
      </c>
      <c r="E136" s="3">
        <v>0</v>
      </c>
      <c r="F136" s="3">
        <v>0</v>
      </c>
    </row>
    <row r="137" spans="1:6" x14ac:dyDescent="0.25">
      <c r="A137" s="1" t="s">
        <v>1623</v>
      </c>
      <c r="B137" s="1" t="s">
        <v>398</v>
      </c>
      <c r="C137" s="3">
        <v>1.1100000000000001</v>
      </c>
      <c r="D137" s="3">
        <v>0</v>
      </c>
      <c r="E137" s="3">
        <v>0</v>
      </c>
      <c r="F137" s="3">
        <v>0</v>
      </c>
    </row>
    <row r="138" spans="1:6" x14ac:dyDescent="0.25">
      <c r="A138" s="1" t="s">
        <v>1624</v>
      </c>
      <c r="B138" s="1" t="s">
        <v>400</v>
      </c>
      <c r="C138" s="3">
        <v>4.2699999999999996</v>
      </c>
      <c r="D138" s="3">
        <v>0</v>
      </c>
      <c r="E138" s="3">
        <v>0</v>
      </c>
      <c r="F138" s="3">
        <v>0</v>
      </c>
    </row>
    <row r="139" spans="1:6" x14ac:dyDescent="0.25">
      <c r="A139" s="1" t="s">
        <v>1625</v>
      </c>
      <c r="B139" s="1" t="s">
        <v>402</v>
      </c>
      <c r="C139" s="3">
        <v>4.38</v>
      </c>
      <c r="D139" s="3">
        <v>0</v>
      </c>
      <c r="E139" s="3">
        <v>0</v>
      </c>
      <c r="F139" s="3">
        <v>0</v>
      </c>
    </row>
    <row r="140" spans="1:6" x14ac:dyDescent="0.25">
      <c r="A140" s="1" t="s">
        <v>1626</v>
      </c>
      <c r="B140" s="1" t="s">
        <v>404</v>
      </c>
      <c r="C140" s="3">
        <v>0.93</v>
      </c>
      <c r="D140" s="3">
        <v>0</v>
      </c>
      <c r="E140" s="3">
        <v>0</v>
      </c>
      <c r="F140" s="3">
        <v>0</v>
      </c>
    </row>
    <row r="141" spans="1:6" x14ac:dyDescent="0.25">
      <c r="A141" s="1" t="s">
        <v>1627</v>
      </c>
      <c r="B141" s="1" t="s">
        <v>406</v>
      </c>
      <c r="C141" s="3">
        <v>172.53</v>
      </c>
      <c r="D141" s="3">
        <v>0</v>
      </c>
      <c r="E141" s="3">
        <v>0</v>
      </c>
      <c r="F141" s="3">
        <v>0</v>
      </c>
    </row>
    <row r="142" spans="1:6" x14ac:dyDescent="0.25">
      <c r="A142" s="1" t="s">
        <v>1628</v>
      </c>
      <c r="B142" s="1" t="s">
        <v>408</v>
      </c>
      <c r="C142" s="3">
        <v>44.08</v>
      </c>
      <c r="D142" s="3">
        <v>87.46</v>
      </c>
      <c r="E142" s="3">
        <v>82.61</v>
      </c>
      <c r="F142" s="3">
        <v>0</v>
      </c>
    </row>
    <row r="143" spans="1:6" x14ac:dyDescent="0.25">
      <c r="A143" s="1" t="s">
        <v>1629</v>
      </c>
      <c r="B143" s="1" t="s">
        <v>410</v>
      </c>
      <c r="C143" s="3">
        <v>489.87</v>
      </c>
      <c r="D143" s="3">
        <v>469.16</v>
      </c>
      <c r="E143" s="3">
        <v>750.15</v>
      </c>
      <c r="F143" s="3">
        <v>0</v>
      </c>
    </row>
    <row r="144" spans="1:6" x14ac:dyDescent="0.25">
      <c r="A144" s="1" t="s">
        <v>1630</v>
      </c>
      <c r="B144" s="1" t="s">
        <v>414</v>
      </c>
      <c r="C144" s="3">
        <v>18.28</v>
      </c>
      <c r="D144" s="3">
        <v>0</v>
      </c>
      <c r="E144" s="3">
        <v>0</v>
      </c>
      <c r="F144" s="3">
        <v>0</v>
      </c>
    </row>
    <row r="145" spans="1:6" x14ac:dyDescent="0.25">
      <c r="A145" s="1" t="s">
        <v>1631</v>
      </c>
      <c r="B145" s="1" t="s">
        <v>1632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 s="1" t="s">
        <v>1633</v>
      </c>
      <c r="B146" s="1" t="s">
        <v>442</v>
      </c>
      <c r="C146" s="3">
        <v>1181.3399999999999</v>
      </c>
      <c r="D146" s="3">
        <v>5096</v>
      </c>
      <c r="E146" s="3">
        <v>5695.93</v>
      </c>
      <c r="F146" s="3">
        <v>0</v>
      </c>
    </row>
    <row r="147" spans="1:6" x14ac:dyDescent="0.25">
      <c r="A147" s="1" t="s">
        <v>1634</v>
      </c>
      <c r="B147" s="1" t="s">
        <v>1635</v>
      </c>
      <c r="C147" s="3">
        <v>0</v>
      </c>
      <c r="D147" s="3">
        <v>0</v>
      </c>
      <c r="E147" s="3">
        <v>0</v>
      </c>
      <c r="F147" s="3">
        <v>0</v>
      </c>
    </row>
    <row r="148" spans="1:6" x14ac:dyDescent="0.25">
      <c r="A148" s="1" t="s">
        <v>1636</v>
      </c>
      <c r="B148" s="1" t="s">
        <v>1637</v>
      </c>
      <c r="C148" s="3">
        <v>0</v>
      </c>
      <c r="D148" s="3">
        <v>0</v>
      </c>
      <c r="E148" s="3">
        <v>0</v>
      </c>
      <c r="F148" s="3">
        <v>0</v>
      </c>
    </row>
    <row r="149" spans="1:6" x14ac:dyDescent="0.25">
      <c r="A149" s="1" t="s">
        <v>1638</v>
      </c>
      <c r="B149" s="1" t="s">
        <v>382</v>
      </c>
      <c r="C149" s="3">
        <v>28802</v>
      </c>
      <c r="D149" s="3">
        <v>31239</v>
      </c>
      <c r="E149" s="3">
        <v>21935.91</v>
      </c>
      <c r="F149" s="3">
        <v>31239</v>
      </c>
    </row>
    <row r="150" spans="1:6" x14ac:dyDescent="0.25">
      <c r="A150" s="1" t="s">
        <v>1639</v>
      </c>
      <c r="B150" s="1" t="s">
        <v>1548</v>
      </c>
      <c r="C150" s="3">
        <v>0</v>
      </c>
      <c r="D150" s="3">
        <v>0</v>
      </c>
      <c r="E150" s="3">
        <v>2636.8</v>
      </c>
      <c r="F150" s="3">
        <v>0</v>
      </c>
    </row>
    <row r="151" spans="1:6" x14ac:dyDescent="0.25">
      <c r="A151" s="1" t="s">
        <v>1640</v>
      </c>
      <c r="B151" s="1" t="s">
        <v>384</v>
      </c>
      <c r="C151" s="3">
        <v>3336</v>
      </c>
      <c r="D151" s="3">
        <v>0</v>
      </c>
      <c r="E151" s="3">
        <v>3164.16</v>
      </c>
      <c r="F151" s="3">
        <v>0</v>
      </c>
    </row>
    <row r="152" spans="1:6" x14ac:dyDescent="0.25">
      <c r="A152" s="1" t="s">
        <v>1641</v>
      </c>
      <c r="B152" s="1" t="s">
        <v>386</v>
      </c>
      <c r="C152" s="3">
        <v>0</v>
      </c>
      <c r="D152" s="3">
        <v>0</v>
      </c>
      <c r="E152" s="3">
        <v>0</v>
      </c>
      <c r="F152" s="3">
        <v>0</v>
      </c>
    </row>
    <row r="153" spans="1:6" x14ac:dyDescent="0.25">
      <c r="A153" s="1" t="s">
        <v>1642</v>
      </c>
      <c r="B153" s="1" t="s">
        <v>388</v>
      </c>
      <c r="C153" s="3">
        <v>0</v>
      </c>
      <c r="D153" s="3">
        <v>0</v>
      </c>
      <c r="E153" s="3">
        <v>0</v>
      </c>
      <c r="F153" s="3">
        <v>0</v>
      </c>
    </row>
    <row r="154" spans="1:6" x14ac:dyDescent="0.25">
      <c r="A154" s="1" t="s">
        <v>1643</v>
      </c>
      <c r="B154" s="1" t="s">
        <v>394</v>
      </c>
      <c r="C154" s="3">
        <v>2444.09</v>
      </c>
      <c r="D154" s="3">
        <v>2390</v>
      </c>
      <c r="E154" s="3">
        <v>2088.62</v>
      </c>
      <c r="F154" s="3">
        <v>2390</v>
      </c>
    </row>
    <row r="155" spans="1:6" x14ac:dyDescent="0.25">
      <c r="A155" s="1" t="s">
        <v>1644</v>
      </c>
      <c r="B155" s="1" t="s">
        <v>396</v>
      </c>
      <c r="C155" s="3">
        <v>3747.62</v>
      </c>
      <c r="D155" s="3">
        <v>0</v>
      </c>
      <c r="E155" s="3">
        <v>3531.38</v>
      </c>
      <c r="F155" s="3">
        <v>0</v>
      </c>
    </row>
    <row r="156" spans="1:6" x14ac:dyDescent="0.25">
      <c r="A156" s="1" t="s">
        <v>1645</v>
      </c>
      <c r="B156" s="1" t="s">
        <v>398</v>
      </c>
      <c r="C156" s="3">
        <v>37.9</v>
      </c>
      <c r="D156" s="3">
        <v>0</v>
      </c>
      <c r="E156" s="3">
        <v>31.24</v>
      </c>
      <c r="F156" s="3">
        <v>0</v>
      </c>
    </row>
    <row r="157" spans="1:6" x14ac:dyDescent="0.25">
      <c r="A157" s="1" t="s">
        <v>1646</v>
      </c>
      <c r="B157" s="1" t="s">
        <v>400</v>
      </c>
      <c r="C157" s="3">
        <v>160.91999999999999</v>
      </c>
      <c r="D157" s="3">
        <v>0</v>
      </c>
      <c r="E157" s="3">
        <v>132.02000000000001</v>
      </c>
      <c r="F157" s="3">
        <v>0</v>
      </c>
    </row>
    <row r="158" spans="1:6" x14ac:dyDescent="0.25">
      <c r="A158" s="1" t="s">
        <v>1647</v>
      </c>
      <c r="B158" s="1" t="s">
        <v>402</v>
      </c>
      <c r="C158" s="3">
        <v>150.01</v>
      </c>
      <c r="D158" s="3">
        <v>0</v>
      </c>
      <c r="E158" s="3">
        <v>127.91</v>
      </c>
      <c r="F158" s="3">
        <v>0</v>
      </c>
    </row>
    <row r="159" spans="1:6" x14ac:dyDescent="0.25">
      <c r="A159" s="1" t="s">
        <v>1648</v>
      </c>
      <c r="B159" s="1" t="s">
        <v>404</v>
      </c>
      <c r="C159" s="3">
        <v>31.98</v>
      </c>
      <c r="D159" s="3">
        <v>0</v>
      </c>
      <c r="E159" s="3">
        <v>26.34</v>
      </c>
      <c r="F159" s="3">
        <v>0</v>
      </c>
    </row>
    <row r="160" spans="1:6" x14ac:dyDescent="0.25">
      <c r="A160" s="1" t="s">
        <v>1649</v>
      </c>
      <c r="B160" s="1" t="s">
        <v>406</v>
      </c>
      <c r="C160" s="3">
        <v>5355.2</v>
      </c>
      <c r="D160" s="3">
        <v>6248</v>
      </c>
      <c r="E160" s="3">
        <v>3744.24</v>
      </c>
      <c r="F160" s="3">
        <v>6248</v>
      </c>
    </row>
    <row r="161" spans="1:6" x14ac:dyDescent="0.25">
      <c r="A161" s="1" t="s">
        <v>1650</v>
      </c>
      <c r="B161" s="1" t="s">
        <v>408</v>
      </c>
      <c r="C161" s="3">
        <v>192.8</v>
      </c>
      <c r="D161" s="3">
        <v>187</v>
      </c>
      <c r="E161" s="3">
        <v>165.44</v>
      </c>
      <c r="F161" s="3">
        <v>187</v>
      </c>
    </row>
    <row r="162" spans="1:6" x14ac:dyDescent="0.25">
      <c r="A162" s="1" t="s">
        <v>1651</v>
      </c>
      <c r="B162" s="1" t="s">
        <v>410</v>
      </c>
      <c r="C162" s="3">
        <v>2078.75</v>
      </c>
      <c r="D162" s="3">
        <v>2093</v>
      </c>
      <c r="E162" s="3">
        <v>1465.17</v>
      </c>
      <c r="F162" s="3">
        <v>2093</v>
      </c>
    </row>
    <row r="163" spans="1:6" x14ac:dyDescent="0.25">
      <c r="A163" s="1" t="s">
        <v>1652</v>
      </c>
      <c r="B163" s="1" t="s">
        <v>414</v>
      </c>
      <c r="C163" s="3">
        <v>626.38</v>
      </c>
      <c r="D163" s="3">
        <v>0</v>
      </c>
      <c r="E163" s="3">
        <v>516.47</v>
      </c>
      <c r="F163" s="3">
        <v>0</v>
      </c>
    </row>
    <row r="164" spans="1:6" x14ac:dyDescent="0.25">
      <c r="A164" s="1" t="s">
        <v>1653</v>
      </c>
      <c r="B164" s="1" t="s">
        <v>416</v>
      </c>
      <c r="C164" s="3">
        <v>0</v>
      </c>
      <c r="D164" s="3">
        <v>0</v>
      </c>
      <c r="E164" s="3">
        <v>0</v>
      </c>
      <c r="F164" s="3">
        <v>0</v>
      </c>
    </row>
    <row r="165" spans="1:6" x14ac:dyDescent="0.25">
      <c r="A165" s="1" t="s">
        <v>1654</v>
      </c>
      <c r="B165" s="1" t="s">
        <v>488</v>
      </c>
      <c r="C165" s="3">
        <v>0</v>
      </c>
      <c r="D165" s="3">
        <v>0</v>
      </c>
      <c r="E165" s="3">
        <v>0</v>
      </c>
      <c r="F165" s="3">
        <v>0</v>
      </c>
    </row>
    <row r="166" spans="1:6" x14ac:dyDescent="0.25">
      <c r="A166" s="1" t="s">
        <v>1655</v>
      </c>
      <c r="B166" s="1" t="s">
        <v>1656</v>
      </c>
      <c r="C166" s="3">
        <v>0</v>
      </c>
      <c r="D166" s="3">
        <v>250</v>
      </c>
      <c r="E166" s="3">
        <v>49.12</v>
      </c>
      <c r="F166" s="3">
        <v>250</v>
      </c>
    </row>
    <row r="167" spans="1:6" x14ac:dyDescent="0.25">
      <c r="A167" s="1" t="s">
        <v>1657</v>
      </c>
      <c r="B167" s="1" t="s">
        <v>1632</v>
      </c>
      <c r="C167" s="3">
        <v>0</v>
      </c>
      <c r="D167" s="3">
        <v>0</v>
      </c>
      <c r="E167" s="3">
        <v>0</v>
      </c>
      <c r="F167" s="3">
        <v>0</v>
      </c>
    </row>
    <row r="168" spans="1:6" x14ac:dyDescent="0.25">
      <c r="A168" s="1" t="s">
        <v>1658</v>
      </c>
      <c r="B168" s="1" t="s">
        <v>442</v>
      </c>
      <c r="C168" s="3">
        <v>1226.4000000000001</v>
      </c>
      <c r="D168" s="3">
        <v>1793</v>
      </c>
      <c r="E168" s="3">
        <v>885.95</v>
      </c>
      <c r="F168" s="3">
        <v>1793</v>
      </c>
    </row>
    <row r="169" spans="1:6" x14ac:dyDescent="0.25">
      <c r="A169" s="1" t="s">
        <v>1659</v>
      </c>
      <c r="B169" s="1" t="s">
        <v>826</v>
      </c>
      <c r="C169" s="3">
        <v>705.54</v>
      </c>
      <c r="D169" s="3">
        <v>800</v>
      </c>
      <c r="E169" s="3">
        <v>481.49</v>
      </c>
      <c r="F169" s="3">
        <v>800</v>
      </c>
    </row>
    <row r="170" spans="1:6" x14ac:dyDescent="0.25">
      <c r="A170" s="1" t="s">
        <v>1660</v>
      </c>
      <c r="B170" s="1" t="s">
        <v>1661</v>
      </c>
      <c r="C170" s="3">
        <v>0</v>
      </c>
      <c r="D170" s="3">
        <v>0</v>
      </c>
      <c r="E170" s="3">
        <v>0</v>
      </c>
      <c r="F170" s="3">
        <v>0</v>
      </c>
    </row>
    <row r="171" spans="1:6" x14ac:dyDescent="0.25">
      <c r="A171" s="1" t="s">
        <v>1662</v>
      </c>
      <c r="B171" s="1" t="s">
        <v>382</v>
      </c>
      <c r="C171" s="3">
        <v>604</v>
      </c>
      <c r="D171" s="3">
        <v>0</v>
      </c>
      <c r="E171" s="3">
        <v>803.4</v>
      </c>
      <c r="F171" s="3">
        <v>0</v>
      </c>
    </row>
    <row r="172" spans="1:6" x14ac:dyDescent="0.25">
      <c r="A172" s="1" t="s">
        <v>1663</v>
      </c>
      <c r="B172" s="1" t="s">
        <v>384</v>
      </c>
      <c r="C172" s="3">
        <v>1944</v>
      </c>
      <c r="D172" s="3">
        <v>5750</v>
      </c>
      <c r="E172" s="3">
        <v>593.28</v>
      </c>
      <c r="F172" s="3">
        <v>5750</v>
      </c>
    </row>
    <row r="173" spans="1:6" x14ac:dyDescent="0.25">
      <c r="A173" s="1" t="s">
        <v>1664</v>
      </c>
      <c r="B173" s="1" t="s">
        <v>386</v>
      </c>
      <c r="C173" s="3">
        <v>0</v>
      </c>
      <c r="D173" s="3">
        <v>0</v>
      </c>
      <c r="E173" s="3">
        <v>0</v>
      </c>
      <c r="F173" s="3">
        <v>0</v>
      </c>
    </row>
    <row r="174" spans="1:6" x14ac:dyDescent="0.25">
      <c r="A174" s="1" t="s">
        <v>1665</v>
      </c>
      <c r="B174" s="1" t="s">
        <v>388</v>
      </c>
      <c r="C174" s="3">
        <v>0</v>
      </c>
      <c r="D174" s="3">
        <v>0</v>
      </c>
      <c r="E174" s="3">
        <v>0</v>
      </c>
      <c r="F174" s="3">
        <v>0</v>
      </c>
    </row>
    <row r="175" spans="1:6" x14ac:dyDescent="0.25">
      <c r="A175" s="1" t="s">
        <v>1666</v>
      </c>
      <c r="B175" s="1" t="s">
        <v>394</v>
      </c>
      <c r="C175" s="3">
        <v>193.47</v>
      </c>
      <c r="D175" s="3">
        <v>0</v>
      </c>
      <c r="E175" s="3">
        <v>106.24</v>
      </c>
      <c r="F175" s="3">
        <v>0</v>
      </c>
    </row>
    <row r="176" spans="1:6" x14ac:dyDescent="0.25">
      <c r="A176" s="1" t="s">
        <v>1667</v>
      </c>
      <c r="B176" s="1" t="s">
        <v>396</v>
      </c>
      <c r="C176" s="3">
        <v>527.64</v>
      </c>
      <c r="D176" s="3">
        <v>0</v>
      </c>
      <c r="E176" s="3">
        <v>84.86</v>
      </c>
      <c r="F176" s="3">
        <v>0</v>
      </c>
    </row>
    <row r="177" spans="1:6" x14ac:dyDescent="0.25">
      <c r="A177" s="1" t="s">
        <v>1668</v>
      </c>
      <c r="B177" s="1" t="s">
        <v>398</v>
      </c>
      <c r="C177" s="3">
        <v>5.34</v>
      </c>
      <c r="D177" s="3">
        <v>0</v>
      </c>
      <c r="E177" s="3">
        <v>0.75</v>
      </c>
      <c r="F177" s="3">
        <v>0</v>
      </c>
    </row>
    <row r="178" spans="1:6" x14ac:dyDescent="0.25">
      <c r="A178" s="1" t="s">
        <v>1669</v>
      </c>
      <c r="B178" s="1" t="s">
        <v>400</v>
      </c>
      <c r="C178" s="3">
        <v>5.41</v>
      </c>
      <c r="D178" s="3">
        <v>0</v>
      </c>
      <c r="E178" s="3">
        <v>0</v>
      </c>
      <c r="F178" s="3">
        <v>0</v>
      </c>
    </row>
    <row r="179" spans="1:6" x14ac:dyDescent="0.25">
      <c r="A179" s="1" t="s">
        <v>1670</v>
      </c>
      <c r="B179" s="1" t="s">
        <v>402</v>
      </c>
      <c r="C179" s="3">
        <v>21.12</v>
      </c>
      <c r="D179" s="3">
        <v>0</v>
      </c>
      <c r="E179" s="3">
        <v>3.07</v>
      </c>
      <c r="F179" s="3">
        <v>0</v>
      </c>
    </row>
    <row r="180" spans="1:6" x14ac:dyDescent="0.25">
      <c r="A180" s="1" t="s">
        <v>1671</v>
      </c>
      <c r="B180" s="1" t="s">
        <v>404</v>
      </c>
      <c r="C180" s="3">
        <v>4.5</v>
      </c>
      <c r="D180" s="3">
        <v>0</v>
      </c>
      <c r="E180" s="3">
        <v>0.64</v>
      </c>
      <c r="F180" s="3">
        <v>0</v>
      </c>
    </row>
    <row r="181" spans="1:6" x14ac:dyDescent="0.25">
      <c r="A181" s="1" t="s">
        <v>1672</v>
      </c>
      <c r="B181" s="1" t="s">
        <v>406</v>
      </c>
      <c r="C181" s="3">
        <v>449.6</v>
      </c>
      <c r="D181" s="3">
        <v>0</v>
      </c>
      <c r="E181" s="3">
        <v>118.65</v>
      </c>
      <c r="F181" s="3">
        <v>0</v>
      </c>
    </row>
    <row r="182" spans="1:6" x14ac:dyDescent="0.25">
      <c r="A182" s="1" t="s">
        <v>1673</v>
      </c>
      <c r="B182" s="1" t="s">
        <v>408</v>
      </c>
      <c r="C182" s="3">
        <v>15.28</v>
      </c>
      <c r="D182" s="3">
        <v>0</v>
      </c>
      <c r="E182" s="3">
        <v>8.4</v>
      </c>
      <c r="F182" s="3">
        <v>0</v>
      </c>
    </row>
    <row r="183" spans="1:6" x14ac:dyDescent="0.25">
      <c r="A183" s="1" t="s">
        <v>1674</v>
      </c>
      <c r="B183" s="1" t="s">
        <v>410</v>
      </c>
      <c r="C183" s="3">
        <v>127.3</v>
      </c>
      <c r="D183" s="3">
        <v>0</v>
      </c>
      <c r="E183" s="3">
        <v>66.260000000000005</v>
      </c>
      <c r="F183" s="3">
        <v>0</v>
      </c>
    </row>
    <row r="184" spans="1:6" x14ac:dyDescent="0.25">
      <c r="A184" s="1" t="s">
        <v>1675</v>
      </c>
      <c r="B184" s="1" t="s">
        <v>414</v>
      </c>
      <c r="C184" s="3">
        <v>88.21</v>
      </c>
      <c r="D184" s="3">
        <v>0</v>
      </c>
      <c r="E184" s="3">
        <v>12.41</v>
      </c>
      <c r="F184" s="3">
        <v>0</v>
      </c>
    </row>
    <row r="185" spans="1:6" x14ac:dyDescent="0.25">
      <c r="A185" s="1" t="s">
        <v>1676</v>
      </c>
      <c r="B185" s="1" t="s">
        <v>1632</v>
      </c>
      <c r="C185" s="3">
        <v>0</v>
      </c>
      <c r="D185" s="3">
        <v>0</v>
      </c>
      <c r="E185" s="3">
        <v>0</v>
      </c>
      <c r="F185" s="3">
        <v>0</v>
      </c>
    </row>
    <row r="186" spans="1:6" x14ac:dyDescent="0.25">
      <c r="A186" s="1" t="s">
        <v>1677</v>
      </c>
      <c r="B186" s="1" t="s">
        <v>442</v>
      </c>
      <c r="C186" s="3">
        <v>0</v>
      </c>
      <c r="D186" s="3">
        <v>0</v>
      </c>
      <c r="E186" s="3">
        <v>0</v>
      </c>
      <c r="F186" s="3">
        <v>0</v>
      </c>
    </row>
    <row r="187" spans="1:6" x14ac:dyDescent="0.25">
      <c r="A187" s="1" t="s">
        <v>1678</v>
      </c>
      <c r="B187" s="1" t="s">
        <v>382</v>
      </c>
      <c r="C187" s="3">
        <v>496</v>
      </c>
      <c r="D187" s="3">
        <v>0</v>
      </c>
      <c r="E187" s="3">
        <v>844.6</v>
      </c>
      <c r="F187" s="3">
        <v>0</v>
      </c>
    </row>
    <row r="188" spans="1:6" x14ac:dyDescent="0.25">
      <c r="A188" s="1" t="s">
        <v>1679</v>
      </c>
      <c r="B188" s="1" t="s">
        <v>384</v>
      </c>
      <c r="C188" s="3">
        <v>528</v>
      </c>
      <c r="D188" s="3">
        <v>0</v>
      </c>
      <c r="E188" s="3">
        <v>0</v>
      </c>
      <c r="F188" s="3">
        <v>0</v>
      </c>
    </row>
    <row r="189" spans="1:6" x14ac:dyDescent="0.25">
      <c r="A189" s="1" t="s">
        <v>1680</v>
      </c>
      <c r="B189" s="1" t="s">
        <v>1681</v>
      </c>
      <c r="C189" s="3">
        <v>78.22</v>
      </c>
      <c r="D189" s="3">
        <v>0</v>
      </c>
      <c r="E189" s="3">
        <v>64.61</v>
      </c>
      <c r="F189" s="3">
        <v>0</v>
      </c>
    </row>
    <row r="190" spans="1:6" x14ac:dyDescent="0.25">
      <c r="A190" s="1" t="s">
        <v>1682</v>
      </c>
      <c r="B190" s="1" t="s">
        <v>396</v>
      </c>
      <c r="C190" s="3">
        <v>0</v>
      </c>
      <c r="D190" s="3">
        <v>0</v>
      </c>
      <c r="E190" s="3">
        <v>0</v>
      </c>
      <c r="F190" s="3">
        <v>0</v>
      </c>
    </row>
    <row r="191" spans="1:6" x14ac:dyDescent="0.25">
      <c r="A191" s="1" t="s">
        <v>1683</v>
      </c>
      <c r="B191" s="1" t="s">
        <v>398</v>
      </c>
      <c r="C191" s="3">
        <v>0</v>
      </c>
      <c r="D191" s="3">
        <v>0</v>
      </c>
      <c r="E191" s="3">
        <v>0</v>
      </c>
      <c r="F191" s="3">
        <v>0</v>
      </c>
    </row>
    <row r="192" spans="1:6" x14ac:dyDescent="0.25">
      <c r="A192" s="1" t="s">
        <v>1684</v>
      </c>
      <c r="B192" s="1" t="s">
        <v>400</v>
      </c>
      <c r="C192" s="3">
        <v>0</v>
      </c>
      <c r="D192" s="3">
        <v>0</v>
      </c>
      <c r="E192" s="3">
        <v>0</v>
      </c>
      <c r="F192" s="3">
        <v>0</v>
      </c>
    </row>
    <row r="193" spans="1:6" x14ac:dyDescent="0.25">
      <c r="A193" s="1" t="s">
        <v>1685</v>
      </c>
      <c r="B193" s="1" t="s">
        <v>402</v>
      </c>
      <c r="C193" s="3">
        <v>0</v>
      </c>
      <c r="D193" s="3">
        <v>0</v>
      </c>
      <c r="E193" s="3">
        <v>0</v>
      </c>
      <c r="F193" s="3">
        <v>0</v>
      </c>
    </row>
    <row r="194" spans="1:6" x14ac:dyDescent="0.25">
      <c r="A194" s="1" t="s">
        <v>1686</v>
      </c>
      <c r="B194" s="1" t="s">
        <v>404</v>
      </c>
      <c r="C194" s="3">
        <v>0</v>
      </c>
      <c r="D194" s="3">
        <v>0</v>
      </c>
      <c r="E194" s="3">
        <v>0</v>
      </c>
      <c r="F194" s="3">
        <v>0</v>
      </c>
    </row>
    <row r="195" spans="1:6" x14ac:dyDescent="0.25">
      <c r="A195" s="1" t="s">
        <v>1687</v>
      </c>
      <c r="B195" s="1" t="s">
        <v>406</v>
      </c>
      <c r="C195" s="3">
        <v>105.6</v>
      </c>
      <c r="D195" s="3">
        <v>0</v>
      </c>
      <c r="E195" s="3">
        <v>0</v>
      </c>
      <c r="F195" s="3">
        <v>0</v>
      </c>
    </row>
    <row r="196" spans="1:6" x14ac:dyDescent="0.25">
      <c r="A196" s="1" t="s">
        <v>1688</v>
      </c>
      <c r="B196" s="1" t="s">
        <v>408</v>
      </c>
      <c r="C196" s="3">
        <v>6.16</v>
      </c>
      <c r="D196" s="3">
        <v>0</v>
      </c>
      <c r="E196" s="3">
        <v>5.07</v>
      </c>
      <c r="F196" s="3">
        <v>0</v>
      </c>
    </row>
    <row r="197" spans="1:6" x14ac:dyDescent="0.25">
      <c r="A197" s="1" t="s">
        <v>1689</v>
      </c>
      <c r="B197" s="1" t="s">
        <v>410</v>
      </c>
      <c r="C197" s="3">
        <v>56.82</v>
      </c>
      <c r="D197" s="3">
        <v>0</v>
      </c>
      <c r="E197" s="3">
        <v>46.69</v>
      </c>
      <c r="F197" s="3">
        <v>0</v>
      </c>
    </row>
    <row r="198" spans="1:6" x14ac:dyDescent="0.25">
      <c r="A198" s="1" t="s">
        <v>1690</v>
      </c>
      <c r="B198" s="1" t="s">
        <v>414</v>
      </c>
      <c r="C198" s="3">
        <v>0</v>
      </c>
      <c r="D198" s="3">
        <v>0</v>
      </c>
      <c r="E198" s="3">
        <v>0</v>
      </c>
      <c r="F198" s="3">
        <v>0</v>
      </c>
    </row>
    <row r="199" spans="1:6" x14ac:dyDescent="0.25">
      <c r="A199" s="1" t="s">
        <v>1691</v>
      </c>
      <c r="B199" s="1" t="s">
        <v>488</v>
      </c>
      <c r="C199" s="3">
        <v>0</v>
      </c>
      <c r="D199" s="3">
        <v>0</v>
      </c>
      <c r="E199" s="3">
        <v>0</v>
      </c>
      <c r="F199" s="3">
        <v>0</v>
      </c>
    </row>
    <row r="200" spans="1:6" x14ac:dyDescent="0.25">
      <c r="A200" s="1" t="s">
        <v>1692</v>
      </c>
      <c r="B200" s="1" t="s">
        <v>442</v>
      </c>
      <c r="C200" s="3">
        <v>0</v>
      </c>
      <c r="D200" s="3">
        <v>0</v>
      </c>
      <c r="E200" s="3">
        <v>0</v>
      </c>
      <c r="F200" s="3">
        <v>0</v>
      </c>
    </row>
    <row r="201" spans="1:6" x14ac:dyDescent="0.25">
      <c r="A201" s="1" t="s">
        <v>1693</v>
      </c>
      <c r="B201" s="1" t="s">
        <v>444</v>
      </c>
      <c r="C201" s="3">
        <v>0</v>
      </c>
      <c r="D201" s="3">
        <v>14000</v>
      </c>
      <c r="E201" s="3">
        <v>0</v>
      </c>
      <c r="F201" s="3">
        <v>13500</v>
      </c>
    </row>
    <row r="202" spans="1:6" x14ac:dyDescent="0.25">
      <c r="A202" s="1" t="s">
        <v>1694</v>
      </c>
      <c r="B202" s="1" t="s">
        <v>826</v>
      </c>
      <c r="C202" s="3">
        <v>0</v>
      </c>
      <c r="D202" s="3">
        <v>0</v>
      </c>
      <c r="E202" s="3">
        <v>0</v>
      </c>
      <c r="F202" s="3">
        <v>0</v>
      </c>
    </row>
    <row r="203" spans="1:6" x14ac:dyDescent="0.25">
      <c r="A203" s="1" t="s">
        <v>1695</v>
      </c>
      <c r="B203" s="1" t="s">
        <v>1696</v>
      </c>
      <c r="C203" s="3">
        <v>0</v>
      </c>
      <c r="D203" s="3">
        <v>0</v>
      </c>
      <c r="E203" s="3">
        <v>0</v>
      </c>
      <c r="F203" s="3">
        <v>0</v>
      </c>
    </row>
    <row r="204" spans="1:6" x14ac:dyDescent="0.25">
      <c r="A204" s="1" t="s">
        <v>1697</v>
      </c>
      <c r="B204" s="1" t="s">
        <v>1698</v>
      </c>
      <c r="C204" s="3">
        <v>0</v>
      </c>
      <c r="D204" s="3">
        <v>0</v>
      </c>
      <c r="E204" s="3">
        <v>0</v>
      </c>
      <c r="F204" s="3">
        <v>0</v>
      </c>
    </row>
    <row r="205" spans="1:6" x14ac:dyDescent="0.25">
      <c r="A205" s="1" t="s">
        <v>1699</v>
      </c>
      <c r="B205" s="1" t="s">
        <v>382</v>
      </c>
      <c r="C205" s="3">
        <v>0</v>
      </c>
      <c r="D205" s="3">
        <v>0</v>
      </c>
      <c r="E205" s="3">
        <v>0</v>
      </c>
      <c r="F205" s="3">
        <v>0</v>
      </c>
    </row>
    <row r="206" spans="1:6" x14ac:dyDescent="0.25">
      <c r="A206" s="1" t="s">
        <v>1700</v>
      </c>
      <c r="B206" s="1" t="s">
        <v>394</v>
      </c>
      <c r="C206" s="3">
        <v>0</v>
      </c>
      <c r="D206" s="3">
        <v>0</v>
      </c>
      <c r="E206" s="3">
        <v>0</v>
      </c>
      <c r="F206" s="3">
        <v>0</v>
      </c>
    </row>
    <row r="207" spans="1:6" x14ac:dyDescent="0.25">
      <c r="A207" s="1" t="s">
        <v>1701</v>
      </c>
      <c r="B207" s="1" t="s">
        <v>408</v>
      </c>
      <c r="C207" s="3">
        <v>0</v>
      </c>
      <c r="D207" s="3">
        <v>0</v>
      </c>
      <c r="E207" s="3">
        <v>0</v>
      </c>
      <c r="F207" s="3">
        <v>0</v>
      </c>
    </row>
    <row r="208" spans="1:6" x14ac:dyDescent="0.25">
      <c r="A208" s="1" t="s">
        <v>1702</v>
      </c>
      <c r="B208" s="1" t="s">
        <v>410</v>
      </c>
      <c r="C208" s="3">
        <v>0</v>
      </c>
      <c r="D208" s="3">
        <v>0</v>
      </c>
      <c r="E208" s="3">
        <v>0</v>
      </c>
      <c r="F208" s="3">
        <v>0</v>
      </c>
    </row>
    <row r="209" spans="1:6" x14ac:dyDescent="0.25">
      <c r="A209" s="1" t="s">
        <v>1703</v>
      </c>
      <c r="B209" s="1" t="s">
        <v>1656</v>
      </c>
      <c r="C209" s="3">
        <v>0</v>
      </c>
      <c r="D209" s="3">
        <v>0</v>
      </c>
      <c r="E209" s="3">
        <v>0</v>
      </c>
      <c r="F209" s="3">
        <v>0</v>
      </c>
    </row>
    <row r="210" spans="1:6" x14ac:dyDescent="0.25">
      <c r="A210" s="1" t="s">
        <v>1704</v>
      </c>
      <c r="B210" s="1" t="s">
        <v>442</v>
      </c>
      <c r="C210" s="3">
        <v>0</v>
      </c>
      <c r="D210" s="3">
        <v>0</v>
      </c>
      <c r="E210" s="3">
        <v>0</v>
      </c>
      <c r="F210" s="3">
        <v>0</v>
      </c>
    </row>
    <row r="211" spans="1:6" x14ac:dyDescent="0.25">
      <c r="A211" s="1" t="s">
        <v>1705</v>
      </c>
      <c r="B211" s="1" t="s">
        <v>382</v>
      </c>
      <c r="C211" s="3">
        <v>0</v>
      </c>
      <c r="D211" s="3">
        <v>0</v>
      </c>
      <c r="E211" s="3">
        <v>0</v>
      </c>
      <c r="F211" s="3">
        <v>0</v>
      </c>
    </row>
    <row r="212" spans="1:6" x14ac:dyDescent="0.25">
      <c r="A212" s="1" t="s">
        <v>1706</v>
      </c>
      <c r="B212" s="1" t="s">
        <v>394</v>
      </c>
      <c r="C212" s="3">
        <v>0</v>
      </c>
      <c r="D212" s="3">
        <v>0</v>
      </c>
      <c r="E212" s="3">
        <v>0</v>
      </c>
      <c r="F212" s="3">
        <v>0</v>
      </c>
    </row>
    <row r="213" spans="1:6" x14ac:dyDescent="0.25">
      <c r="A213" s="1" t="s">
        <v>1707</v>
      </c>
      <c r="B213" s="1" t="s">
        <v>408</v>
      </c>
      <c r="C213" s="3">
        <v>0</v>
      </c>
      <c r="D213" s="3">
        <v>0</v>
      </c>
      <c r="E213" s="3">
        <v>0</v>
      </c>
      <c r="F213" s="3">
        <v>0</v>
      </c>
    </row>
    <row r="214" spans="1:6" x14ac:dyDescent="0.25">
      <c r="A214" s="1" t="s">
        <v>1708</v>
      </c>
      <c r="B214" s="1" t="s">
        <v>410</v>
      </c>
      <c r="C214" s="3">
        <v>0</v>
      </c>
      <c r="D214" s="3">
        <v>0</v>
      </c>
      <c r="E214" s="3">
        <v>0</v>
      </c>
      <c r="F214" s="3">
        <v>0</v>
      </c>
    </row>
    <row r="215" spans="1:6" x14ac:dyDescent="0.25">
      <c r="A215" s="1" t="s">
        <v>1709</v>
      </c>
      <c r="B215" s="1" t="s">
        <v>1656</v>
      </c>
      <c r="C215" s="3">
        <v>0</v>
      </c>
      <c r="D215" s="3">
        <v>0</v>
      </c>
      <c r="E215" s="3">
        <v>0</v>
      </c>
      <c r="F215" s="3">
        <v>0</v>
      </c>
    </row>
    <row r="216" spans="1:6" x14ac:dyDescent="0.25">
      <c r="A216" s="1" t="s">
        <v>1710</v>
      </c>
      <c r="B216" s="1" t="s">
        <v>442</v>
      </c>
      <c r="C216" s="3">
        <v>0</v>
      </c>
      <c r="D216" s="3">
        <v>0</v>
      </c>
      <c r="E216" s="3">
        <v>0</v>
      </c>
      <c r="F216" s="3">
        <v>0</v>
      </c>
    </row>
    <row r="217" spans="1:6" x14ac:dyDescent="0.25">
      <c r="A217" s="1" t="s">
        <v>1711</v>
      </c>
      <c r="B217" s="1" t="s">
        <v>382</v>
      </c>
      <c r="C217" s="3">
        <v>7444</v>
      </c>
      <c r="D217" s="3">
        <v>5767</v>
      </c>
      <c r="E217" s="3">
        <v>9074.4599999999991</v>
      </c>
      <c r="F217" s="3">
        <v>4467</v>
      </c>
    </row>
    <row r="218" spans="1:6" x14ac:dyDescent="0.25">
      <c r="A218" s="1" t="s">
        <v>1712</v>
      </c>
      <c r="B218" s="1" t="s">
        <v>384</v>
      </c>
      <c r="C218" s="3">
        <v>432</v>
      </c>
      <c r="D218" s="3">
        <v>0</v>
      </c>
      <c r="E218" s="3">
        <v>1310.1600000000001</v>
      </c>
      <c r="F218" s="3">
        <v>0</v>
      </c>
    </row>
    <row r="219" spans="1:6" x14ac:dyDescent="0.25">
      <c r="A219" s="1" t="s">
        <v>1713</v>
      </c>
      <c r="B219" s="1" t="s">
        <v>386</v>
      </c>
      <c r="C219" s="3">
        <v>0</v>
      </c>
      <c r="D219" s="3">
        <v>0</v>
      </c>
      <c r="E219" s="3">
        <v>0</v>
      </c>
      <c r="F219" s="3">
        <v>0</v>
      </c>
    </row>
    <row r="220" spans="1:6" x14ac:dyDescent="0.25">
      <c r="A220" s="1" t="s">
        <v>1714</v>
      </c>
      <c r="B220" s="1" t="s">
        <v>388</v>
      </c>
      <c r="C220" s="3">
        <v>0</v>
      </c>
      <c r="D220" s="3">
        <v>0</v>
      </c>
      <c r="E220" s="3">
        <v>0</v>
      </c>
      <c r="F220" s="3">
        <v>0</v>
      </c>
    </row>
    <row r="221" spans="1:6" x14ac:dyDescent="0.25">
      <c r="A221" s="1" t="s">
        <v>1715</v>
      </c>
      <c r="B221" s="1" t="s">
        <v>394</v>
      </c>
      <c r="C221" s="3">
        <v>599.54999999999995</v>
      </c>
      <c r="D221" s="3">
        <v>342</v>
      </c>
      <c r="E221" s="3">
        <v>783.84</v>
      </c>
      <c r="F221" s="3">
        <v>342</v>
      </c>
    </row>
    <row r="222" spans="1:6" x14ac:dyDescent="0.25">
      <c r="A222" s="1" t="s">
        <v>1716</v>
      </c>
      <c r="B222" s="1" t="s">
        <v>396</v>
      </c>
      <c r="C222" s="3">
        <v>1074.72</v>
      </c>
      <c r="D222" s="3">
        <v>0</v>
      </c>
      <c r="E222" s="3">
        <v>2698.3</v>
      </c>
      <c r="F222" s="3">
        <v>0</v>
      </c>
    </row>
    <row r="223" spans="1:6" x14ac:dyDescent="0.25">
      <c r="A223" s="1" t="s">
        <v>1717</v>
      </c>
      <c r="B223" s="1" t="s">
        <v>398</v>
      </c>
      <c r="C223" s="3">
        <v>10.87</v>
      </c>
      <c r="D223" s="3">
        <v>0</v>
      </c>
      <c r="E223" s="3">
        <v>23.89</v>
      </c>
      <c r="F223" s="3">
        <v>0</v>
      </c>
    </row>
    <row r="224" spans="1:6" x14ac:dyDescent="0.25">
      <c r="A224" s="1" t="s">
        <v>1718</v>
      </c>
      <c r="B224" s="1" t="s">
        <v>400</v>
      </c>
      <c r="C224" s="3">
        <v>41.4</v>
      </c>
      <c r="D224" s="3">
        <v>0</v>
      </c>
      <c r="E224" s="3">
        <v>96.02</v>
      </c>
      <c r="F224" s="3">
        <v>0</v>
      </c>
    </row>
    <row r="225" spans="1:6" x14ac:dyDescent="0.25">
      <c r="A225" s="1" t="s">
        <v>1719</v>
      </c>
      <c r="B225" s="1" t="s">
        <v>402</v>
      </c>
      <c r="C225" s="3">
        <v>43.02</v>
      </c>
      <c r="D225" s="3">
        <v>0</v>
      </c>
      <c r="E225" s="3">
        <v>97.73</v>
      </c>
      <c r="F225" s="3">
        <v>0</v>
      </c>
    </row>
    <row r="226" spans="1:6" x14ac:dyDescent="0.25">
      <c r="A226" s="1" t="s">
        <v>1720</v>
      </c>
      <c r="B226" s="1" t="s">
        <v>404</v>
      </c>
      <c r="C226" s="3">
        <v>9.17</v>
      </c>
      <c r="D226" s="3">
        <v>0</v>
      </c>
      <c r="E226" s="3">
        <v>20.149999999999999</v>
      </c>
      <c r="F226" s="3">
        <v>0</v>
      </c>
    </row>
    <row r="227" spans="1:6" x14ac:dyDescent="0.25">
      <c r="A227" s="1" t="s">
        <v>1721</v>
      </c>
      <c r="B227" s="1" t="s">
        <v>406</v>
      </c>
      <c r="C227" s="3">
        <v>1070.4000000000001</v>
      </c>
      <c r="D227" s="3">
        <v>893</v>
      </c>
      <c r="E227" s="3">
        <v>1860.59</v>
      </c>
      <c r="F227" s="3">
        <v>893</v>
      </c>
    </row>
    <row r="228" spans="1:6" x14ac:dyDescent="0.25">
      <c r="A228" s="1" t="s">
        <v>1722</v>
      </c>
      <c r="B228" s="1" t="s">
        <v>408</v>
      </c>
      <c r="C228" s="3">
        <v>47.25</v>
      </c>
      <c r="D228" s="3">
        <v>40</v>
      </c>
      <c r="E228" s="3">
        <v>62.31</v>
      </c>
      <c r="F228" s="3">
        <v>27</v>
      </c>
    </row>
    <row r="229" spans="1:6" x14ac:dyDescent="0.25">
      <c r="A229" s="1" t="s">
        <v>1723</v>
      </c>
      <c r="B229" s="1" t="s">
        <v>410</v>
      </c>
      <c r="C229" s="3">
        <v>515.65</v>
      </c>
      <c r="D229" s="3">
        <v>430</v>
      </c>
      <c r="E229" s="3">
        <v>539.23</v>
      </c>
      <c r="F229" s="3">
        <v>299</v>
      </c>
    </row>
    <row r="230" spans="1:6" x14ac:dyDescent="0.25">
      <c r="A230" s="1" t="s">
        <v>1724</v>
      </c>
      <c r="B230" s="1" t="s">
        <v>414</v>
      </c>
      <c r="C230" s="3">
        <v>179.63</v>
      </c>
      <c r="D230" s="3">
        <v>0</v>
      </c>
      <c r="E230" s="3">
        <v>394.63</v>
      </c>
      <c r="F230" s="3">
        <v>0</v>
      </c>
    </row>
    <row r="231" spans="1:6" x14ac:dyDescent="0.25">
      <c r="A231" s="1" t="s">
        <v>1725</v>
      </c>
      <c r="B231" s="1" t="s">
        <v>488</v>
      </c>
      <c r="C231" s="3">
        <v>0</v>
      </c>
      <c r="D231" s="3">
        <v>0</v>
      </c>
      <c r="E231" s="3">
        <v>0</v>
      </c>
      <c r="F231" s="3">
        <v>0</v>
      </c>
    </row>
    <row r="232" spans="1:6" x14ac:dyDescent="0.25">
      <c r="A232" s="1" t="s">
        <v>1726</v>
      </c>
      <c r="B232" s="1" t="s">
        <v>1656</v>
      </c>
      <c r="C232" s="3">
        <v>0</v>
      </c>
      <c r="D232" s="3">
        <v>400</v>
      </c>
      <c r="E232" s="3">
        <v>0</v>
      </c>
      <c r="F232" s="3">
        <v>400</v>
      </c>
    </row>
    <row r="233" spans="1:6" x14ac:dyDescent="0.25">
      <c r="A233" s="1" t="s">
        <v>1727</v>
      </c>
      <c r="B233" s="1" t="s">
        <v>1632</v>
      </c>
      <c r="C233" s="3">
        <v>0</v>
      </c>
      <c r="D233" s="3">
        <v>0</v>
      </c>
      <c r="E233" s="3">
        <v>0</v>
      </c>
      <c r="F233" s="3">
        <v>0</v>
      </c>
    </row>
    <row r="234" spans="1:6" x14ac:dyDescent="0.25">
      <c r="A234" s="1" t="s">
        <v>1728</v>
      </c>
      <c r="B234" s="1" t="s">
        <v>442</v>
      </c>
      <c r="C234" s="3">
        <v>139.1</v>
      </c>
      <c r="D234" s="3">
        <v>952</v>
      </c>
      <c r="E234" s="3">
        <v>125.83</v>
      </c>
      <c r="F234" s="3">
        <v>2197</v>
      </c>
    </row>
    <row r="235" spans="1:6" x14ac:dyDescent="0.25">
      <c r="A235" s="1" t="s">
        <v>1729</v>
      </c>
      <c r="B235" s="1" t="s">
        <v>1730</v>
      </c>
      <c r="C235" s="3">
        <v>0</v>
      </c>
      <c r="D235" s="3">
        <v>0</v>
      </c>
      <c r="E235" s="3">
        <v>0</v>
      </c>
      <c r="F235" s="3">
        <v>0</v>
      </c>
    </row>
    <row r="236" spans="1:6" x14ac:dyDescent="0.25">
      <c r="A236" s="1" t="s">
        <v>1731</v>
      </c>
      <c r="B236" s="1" t="s">
        <v>1732</v>
      </c>
      <c r="C236" s="3">
        <v>0</v>
      </c>
      <c r="D236" s="3">
        <v>0</v>
      </c>
      <c r="E236" s="3">
        <v>0</v>
      </c>
      <c r="F236" s="3">
        <v>0</v>
      </c>
    </row>
    <row r="237" spans="1:6" x14ac:dyDescent="0.25">
      <c r="A237" s="1" t="s">
        <v>1733</v>
      </c>
      <c r="B237" s="1" t="s">
        <v>1320</v>
      </c>
      <c r="C237" s="3">
        <v>0</v>
      </c>
      <c r="D237" s="3">
        <v>0</v>
      </c>
      <c r="E237" s="3">
        <v>0</v>
      </c>
      <c r="F237" s="3">
        <v>0</v>
      </c>
    </row>
    <row r="238" spans="1:6" x14ac:dyDescent="0.25">
      <c r="A238" s="1" t="s">
        <v>1734</v>
      </c>
      <c r="B238" s="1" t="s">
        <v>1735</v>
      </c>
      <c r="C238" s="3">
        <v>0</v>
      </c>
      <c r="D238" s="3">
        <v>0</v>
      </c>
      <c r="E238" s="3">
        <v>0</v>
      </c>
      <c r="F238" s="3">
        <v>0</v>
      </c>
    </row>
    <row r="239" spans="1:6" x14ac:dyDescent="0.25">
      <c r="A239" s="1" t="s">
        <v>3609</v>
      </c>
      <c r="B239" s="1" t="s">
        <v>1637</v>
      </c>
      <c r="C239" s="3">
        <v>0</v>
      </c>
      <c r="D239" s="3">
        <v>0</v>
      </c>
      <c r="E239" s="3">
        <v>0</v>
      </c>
      <c r="F239" s="3">
        <v>0</v>
      </c>
    </row>
    <row r="240" spans="1:6" x14ac:dyDescent="0.25">
      <c r="A240" s="1" t="s">
        <v>1736</v>
      </c>
      <c r="B240" s="1" t="s">
        <v>1737</v>
      </c>
      <c r="C240" s="3">
        <v>150.9</v>
      </c>
      <c r="D240" s="3">
        <v>333</v>
      </c>
      <c r="E240" s="3">
        <v>332.06</v>
      </c>
      <c r="F240" s="3">
        <v>0</v>
      </c>
    </row>
    <row r="241" spans="1:6" x14ac:dyDescent="0.25">
      <c r="A241" s="1" t="s">
        <v>1738</v>
      </c>
      <c r="B241" s="1" t="s">
        <v>1739</v>
      </c>
      <c r="C241" s="3">
        <v>600</v>
      </c>
      <c r="D241" s="3">
        <v>1215</v>
      </c>
      <c r="E241" s="3">
        <v>1214.07</v>
      </c>
      <c r="F241" s="3">
        <v>0</v>
      </c>
    </row>
    <row r="242" spans="1:6" x14ac:dyDescent="0.25">
      <c r="A242" s="1" t="s">
        <v>1740</v>
      </c>
      <c r="B242" s="1" t="s">
        <v>1741</v>
      </c>
      <c r="C242" s="3">
        <v>1383.53</v>
      </c>
      <c r="D242" s="3">
        <v>1329</v>
      </c>
      <c r="E242" s="3">
        <v>1328.49</v>
      </c>
      <c r="F242" s="3">
        <v>0</v>
      </c>
    </row>
    <row r="243" spans="1:6" x14ac:dyDescent="0.25">
      <c r="A243" s="1" t="s">
        <v>1742</v>
      </c>
      <c r="B243" s="1" t="s">
        <v>1743</v>
      </c>
      <c r="C243" s="3">
        <v>0</v>
      </c>
      <c r="D243" s="3">
        <v>0</v>
      </c>
      <c r="E243" s="3">
        <v>0</v>
      </c>
      <c r="F243" s="3">
        <v>0</v>
      </c>
    </row>
    <row r="244" spans="1:6" x14ac:dyDescent="0.25">
      <c r="A244" s="1" t="s">
        <v>1744</v>
      </c>
      <c r="B244" s="1" t="s">
        <v>1696</v>
      </c>
      <c r="C244" s="3">
        <v>103136</v>
      </c>
      <c r="D244" s="3">
        <v>103136</v>
      </c>
      <c r="E244" s="3">
        <v>103136</v>
      </c>
      <c r="F244" s="3">
        <v>103136</v>
      </c>
    </row>
    <row r="245" spans="1:6" x14ac:dyDescent="0.25">
      <c r="A245" s="1" t="s">
        <v>1745</v>
      </c>
      <c r="B245" s="1" t="s">
        <v>1746</v>
      </c>
      <c r="C245" s="3">
        <v>44494.55</v>
      </c>
      <c r="D245" s="3">
        <v>55200</v>
      </c>
      <c r="E245" s="3">
        <v>18079.25</v>
      </c>
      <c r="F245" s="3">
        <v>50000</v>
      </c>
    </row>
    <row r="246" spans="1:6" x14ac:dyDescent="0.25">
      <c r="A246" s="1" t="s">
        <v>1747</v>
      </c>
      <c r="B246" s="1" t="s">
        <v>1748</v>
      </c>
      <c r="C246" s="3">
        <v>0</v>
      </c>
      <c r="D246" s="3">
        <v>0</v>
      </c>
      <c r="E246" s="3">
        <v>0</v>
      </c>
      <c r="F246" s="3">
        <v>0</v>
      </c>
    </row>
    <row r="247" spans="1:6" x14ac:dyDescent="0.25">
      <c r="A247" s="1" t="s">
        <v>1749</v>
      </c>
      <c r="B247" s="1" t="s">
        <v>745</v>
      </c>
      <c r="C247" s="3">
        <v>20000</v>
      </c>
      <c r="D247" s="3">
        <v>24000</v>
      </c>
      <c r="E247" s="3">
        <v>11321.7</v>
      </c>
      <c r="F247" s="3">
        <v>24000</v>
      </c>
    </row>
    <row r="248" spans="1:6" x14ac:dyDescent="0.25">
      <c r="A248" s="1" t="s">
        <v>1750</v>
      </c>
      <c r="B248" s="1" t="s">
        <v>1449</v>
      </c>
      <c r="C248" s="3">
        <v>0</v>
      </c>
      <c r="D248" s="3">
        <v>0</v>
      </c>
      <c r="E248" s="3">
        <v>0</v>
      </c>
      <c r="F248" s="3">
        <v>9000</v>
      </c>
    </row>
    <row r="249" spans="1:6" x14ac:dyDescent="0.25">
      <c r="A249" s="1" t="s">
        <v>3610</v>
      </c>
      <c r="B249" s="1" t="s">
        <v>3052</v>
      </c>
      <c r="C249" s="3">
        <v>21400</v>
      </c>
      <c r="D249" s="3">
        <v>0</v>
      </c>
      <c r="E249" s="3">
        <v>0</v>
      </c>
      <c r="F249" s="3">
        <v>0</v>
      </c>
    </row>
    <row r="250" spans="1:6" x14ac:dyDescent="0.25">
      <c r="A250" s="1" t="s">
        <v>1751</v>
      </c>
      <c r="B250" s="1" t="s">
        <v>1752</v>
      </c>
      <c r="C250" s="3">
        <v>0</v>
      </c>
      <c r="D250" s="3">
        <v>0</v>
      </c>
      <c r="E250" s="3">
        <v>0</v>
      </c>
      <c r="F250" s="3">
        <v>0</v>
      </c>
    </row>
    <row r="251" spans="1:6" x14ac:dyDescent="0.25">
      <c r="A251" s="1" t="s">
        <v>1753</v>
      </c>
      <c r="B251" s="1" t="s">
        <v>1754</v>
      </c>
      <c r="C251" s="3">
        <v>0</v>
      </c>
      <c r="D251" s="3">
        <v>0</v>
      </c>
      <c r="E251" s="3">
        <v>0</v>
      </c>
      <c r="F251" s="3">
        <v>0</v>
      </c>
    </row>
    <row r="252" spans="1:6" x14ac:dyDescent="0.25">
      <c r="A252" s="1" t="s">
        <v>1755</v>
      </c>
      <c r="B252" s="1" t="s">
        <v>1460</v>
      </c>
      <c r="C252" s="3">
        <v>55000</v>
      </c>
      <c r="D252" s="3">
        <v>48050</v>
      </c>
      <c r="E252" s="3">
        <v>8050</v>
      </c>
      <c r="F252" s="3">
        <v>50000</v>
      </c>
    </row>
    <row r="253" spans="1:6" x14ac:dyDescent="0.25">
      <c r="A253" s="1" t="s">
        <v>1756</v>
      </c>
      <c r="B253" s="1" t="s">
        <v>1464</v>
      </c>
      <c r="C253" s="3">
        <v>20500</v>
      </c>
      <c r="D253" s="3">
        <v>18804</v>
      </c>
      <c r="E253" s="3">
        <v>0</v>
      </c>
      <c r="F253" s="3">
        <v>15000</v>
      </c>
    </row>
    <row r="254" spans="1:6" ht="15.75" thickBot="1" x14ac:dyDescent="0.3">
      <c r="A254" s="1" t="s">
        <v>1757</v>
      </c>
      <c r="B254" s="1" t="s">
        <v>1758</v>
      </c>
      <c r="C254" s="3">
        <v>7000</v>
      </c>
      <c r="D254" s="3">
        <v>0</v>
      </c>
      <c r="E254" s="3">
        <v>0</v>
      </c>
      <c r="F254" s="3">
        <v>10000</v>
      </c>
    </row>
    <row r="255" spans="1:6" ht="15.75" thickTop="1" x14ac:dyDescent="0.25">
      <c r="A255" s="69" t="s">
        <v>1471</v>
      </c>
      <c r="B255" s="68"/>
      <c r="C255" s="70">
        <v>2320833.3599999989</v>
      </c>
      <c r="D255" s="70">
        <v>2502898</v>
      </c>
      <c r="E255" s="70">
        <v>1614651.5900000003</v>
      </c>
      <c r="F255" s="70">
        <f>SUM(F45:F254)</f>
        <v>2575734</v>
      </c>
    </row>
    <row r="256" spans="1:6" ht="15.75" thickBot="1" x14ac:dyDescent="0.3"/>
    <row r="257" spans="1:6" ht="16.5" thickTop="1" thickBot="1" x14ac:dyDescent="0.3">
      <c r="A257" s="73" t="s">
        <v>3439</v>
      </c>
      <c r="B257" s="73" t="s">
        <v>3439</v>
      </c>
      <c r="C257" s="74"/>
      <c r="D257" s="74"/>
      <c r="E257" s="74"/>
      <c r="F257" s="74">
        <f>SUM(F42-F255)</f>
        <v>0</v>
      </c>
    </row>
    <row r="263" spans="1:6" x14ac:dyDescent="0.25">
      <c r="F263" s="31"/>
    </row>
    <row r="264" spans="1:6" x14ac:dyDescent="0.25">
      <c r="F264" s="31"/>
    </row>
    <row r="265" spans="1:6" x14ac:dyDescent="0.25">
      <c r="F265" s="31"/>
    </row>
    <row r="266" spans="1:6" x14ac:dyDescent="0.25">
      <c r="F266" s="31"/>
    </row>
    <row r="267" spans="1:6" x14ac:dyDescent="0.25">
      <c r="F267" s="31"/>
    </row>
    <row r="268" spans="1:6" x14ac:dyDescent="0.25">
      <c r="F268" s="31"/>
    </row>
    <row r="269" spans="1:6" x14ac:dyDescent="0.25">
      <c r="F269" s="31"/>
    </row>
    <row r="270" spans="1:6" x14ac:dyDescent="0.25">
      <c r="F270" s="31"/>
    </row>
    <row r="271" spans="1:6" x14ac:dyDescent="0.25">
      <c r="F271" s="31"/>
    </row>
    <row r="272" spans="1:6" x14ac:dyDescent="0.25">
      <c r="F272" s="31"/>
    </row>
    <row r="273" spans="5:6" x14ac:dyDescent="0.25">
      <c r="F273" s="31"/>
    </row>
    <row r="274" spans="5:6" x14ac:dyDescent="0.25">
      <c r="F274" s="31"/>
    </row>
    <row r="275" spans="5:6" x14ac:dyDescent="0.25">
      <c r="F275" s="31"/>
    </row>
    <row r="276" spans="5:6" x14ac:dyDescent="0.25">
      <c r="F276" s="31"/>
    </row>
    <row r="277" spans="5:6" x14ac:dyDescent="0.25">
      <c r="F277" s="31"/>
    </row>
    <row r="278" spans="5:6" x14ac:dyDescent="0.25">
      <c r="E278" s="82"/>
      <c r="F278" s="31"/>
    </row>
  </sheetData>
  <sheetProtection algorithmName="SHA-512" hashValue="jcY+/sX37s2vFvH6MfMJQ49I5KB3Xryq7qwa++V5R7u2yxEsJjo9+b+9KiyjgGJTM7i9ZuYsfMni6G2rULpQwg==" saltValue="pv5/Xj+S5Gv9pJID6Wnerw==" spinCount="100000" sheet="1" objects="1" scenarios="1"/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0D8EB-3A09-4D1B-A44D-51E54E31E667}">
  <sheetPr>
    <tabColor rgb="FFFFFF00"/>
  </sheetPr>
  <dimension ref="A1:F140"/>
  <sheetViews>
    <sheetView zoomScale="75" zoomScaleNormal="75" workbookViewId="0">
      <selection activeCell="M21" sqref="M21"/>
    </sheetView>
  </sheetViews>
  <sheetFormatPr defaultRowHeight="15" x14ac:dyDescent="0.25"/>
  <cols>
    <col min="1" max="1" width="32.7109375" bestFit="1" customWidth="1"/>
    <col min="2" max="2" width="42.7109375" bestFit="1" customWidth="1"/>
    <col min="3" max="3" width="21.42578125" customWidth="1"/>
    <col min="4" max="4" width="23.28515625" customWidth="1"/>
    <col min="5" max="5" width="25.28515625" customWidth="1"/>
    <col min="6" max="6" width="18.2851562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3536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2641</v>
      </c>
      <c r="B4" s="1" t="s">
        <v>1480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 s="1" t="s">
        <v>2642</v>
      </c>
      <c r="B5" s="1" t="s">
        <v>2643</v>
      </c>
      <c r="C5" s="3">
        <v>58323.32</v>
      </c>
      <c r="D5" s="3">
        <v>56520</v>
      </c>
      <c r="E5" s="3">
        <v>34266.85</v>
      </c>
      <c r="F5" s="3">
        <v>56520</v>
      </c>
    </row>
    <row r="6" spans="1:6" x14ac:dyDescent="0.25">
      <c r="A6" s="1" t="s">
        <v>2644</v>
      </c>
      <c r="B6" s="1" t="s">
        <v>2645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 s="1" t="s">
        <v>2646</v>
      </c>
      <c r="B7" s="1" t="s">
        <v>2647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 s="1" t="s">
        <v>2648</v>
      </c>
      <c r="B8" s="1" t="s">
        <v>2649</v>
      </c>
      <c r="C8" s="3">
        <v>15189.09</v>
      </c>
      <c r="D8" s="3">
        <v>0</v>
      </c>
      <c r="E8" s="3">
        <v>0</v>
      </c>
      <c r="F8" s="3">
        <v>0</v>
      </c>
    </row>
    <row r="9" spans="1:6" x14ac:dyDescent="0.25">
      <c r="A9" s="1" t="s">
        <v>2650</v>
      </c>
      <c r="B9" s="1" t="s">
        <v>2651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 s="1" t="s">
        <v>2652</v>
      </c>
      <c r="B10" s="1" t="s">
        <v>2653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 s="1" t="s">
        <v>2654</v>
      </c>
      <c r="B11" s="1" t="s">
        <v>2655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 s="1" t="s">
        <v>2656</v>
      </c>
      <c r="B12" s="1" t="s">
        <v>2657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1" t="s">
        <v>2658</v>
      </c>
      <c r="B13" s="1" t="s">
        <v>2659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 s="1" t="s">
        <v>2660</v>
      </c>
      <c r="B14" s="1" t="s">
        <v>2661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 s="1" t="s">
        <v>2662</v>
      </c>
      <c r="B15" s="1" t="s">
        <v>166</v>
      </c>
      <c r="C15" s="3">
        <v>163.96</v>
      </c>
      <c r="D15" s="3">
        <v>150</v>
      </c>
      <c r="E15" s="3">
        <v>124.9</v>
      </c>
      <c r="F15" s="3">
        <v>150</v>
      </c>
    </row>
    <row r="16" spans="1:6" x14ac:dyDescent="0.25">
      <c r="A16" s="1" t="s">
        <v>2663</v>
      </c>
      <c r="B16" s="1" t="s">
        <v>1503</v>
      </c>
      <c r="C16" s="3">
        <v>355864.64</v>
      </c>
      <c r="D16" s="3">
        <v>385203</v>
      </c>
      <c r="E16" s="3">
        <v>195996.95</v>
      </c>
      <c r="F16" s="3">
        <v>310000</v>
      </c>
    </row>
    <row r="17" spans="1:6" x14ac:dyDescent="0.25">
      <c r="A17" s="1" t="s">
        <v>2664</v>
      </c>
      <c r="B17" s="1" t="s">
        <v>2665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 s="1" t="s">
        <v>2666</v>
      </c>
      <c r="B18" s="1" t="s">
        <v>2667</v>
      </c>
      <c r="C18" s="3">
        <v>1245</v>
      </c>
      <c r="D18" s="3">
        <v>1500</v>
      </c>
      <c r="E18" s="3">
        <v>165</v>
      </c>
      <c r="F18" s="3">
        <v>500</v>
      </c>
    </row>
    <row r="19" spans="1:6" x14ac:dyDescent="0.25">
      <c r="A19" s="1" t="s">
        <v>2668</v>
      </c>
      <c r="B19" s="1" t="s">
        <v>2669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 s="1" t="s">
        <v>2670</v>
      </c>
      <c r="B20" s="1" t="s">
        <v>2671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 s="1" t="s">
        <v>2672</v>
      </c>
      <c r="B21" s="1" t="s">
        <v>2673</v>
      </c>
      <c r="C21" s="3">
        <v>4835.4399999999996</v>
      </c>
      <c r="D21" s="3">
        <v>18000</v>
      </c>
      <c r="E21" s="3">
        <v>2217.9899999999998</v>
      </c>
      <c r="F21" s="3">
        <v>10500</v>
      </c>
    </row>
    <row r="22" spans="1:6" x14ac:dyDescent="0.25">
      <c r="A22" s="1" t="s">
        <v>2674</v>
      </c>
      <c r="B22" s="1" t="s">
        <v>2675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 s="1" t="s">
        <v>2676</v>
      </c>
      <c r="B23" s="1" t="s">
        <v>212</v>
      </c>
      <c r="C23" s="3">
        <v>48124.25</v>
      </c>
      <c r="D23" s="3">
        <v>50000</v>
      </c>
      <c r="E23" s="3">
        <v>29966.47</v>
      </c>
      <c r="F23" s="3">
        <v>45000</v>
      </c>
    </row>
    <row r="24" spans="1:6" x14ac:dyDescent="0.25">
      <c r="A24" s="1" t="s">
        <v>2677</v>
      </c>
      <c r="B24" s="1" t="s">
        <v>2678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 s="1" t="s">
        <v>2679</v>
      </c>
      <c r="B25" s="1" t="s">
        <v>253</v>
      </c>
      <c r="C25" s="3">
        <v>0</v>
      </c>
      <c r="D25" s="3">
        <v>0</v>
      </c>
      <c r="E25" s="3">
        <v>0</v>
      </c>
      <c r="F25" s="3">
        <v>8964</v>
      </c>
    </row>
    <row r="26" spans="1:6" x14ac:dyDescent="0.25">
      <c r="A26" s="1" t="s">
        <v>2680</v>
      </c>
      <c r="B26" s="1" t="s">
        <v>2681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 s="1" t="s">
        <v>2682</v>
      </c>
      <c r="B27" s="1" t="s">
        <v>255</v>
      </c>
      <c r="C27" s="3">
        <v>100000</v>
      </c>
      <c r="D27" s="3">
        <v>120000</v>
      </c>
      <c r="E27" s="3">
        <v>0</v>
      </c>
      <c r="F27" s="3">
        <v>120000</v>
      </c>
    </row>
    <row r="28" spans="1:6" x14ac:dyDescent="0.25">
      <c r="A28" s="1" t="s">
        <v>2683</v>
      </c>
      <c r="B28" s="1" t="s">
        <v>257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 s="1" t="s">
        <v>2684</v>
      </c>
      <c r="B29" s="1" t="s">
        <v>2685</v>
      </c>
      <c r="C29" s="3">
        <v>0</v>
      </c>
      <c r="D29" s="3">
        <v>0</v>
      </c>
      <c r="E29" s="3">
        <v>0</v>
      </c>
      <c r="F29" s="3">
        <v>0</v>
      </c>
    </row>
    <row r="30" spans="1:6" ht="15.75" thickBot="1" x14ac:dyDescent="0.3">
      <c r="A30" s="1" t="s">
        <v>2686</v>
      </c>
      <c r="B30" s="1" t="s">
        <v>2161</v>
      </c>
      <c r="C30" s="3">
        <v>0</v>
      </c>
      <c r="D30" s="3">
        <v>0</v>
      </c>
      <c r="E30" s="3">
        <v>0</v>
      </c>
      <c r="F30" s="3">
        <v>0</v>
      </c>
    </row>
    <row r="31" spans="1:6" ht="15.75" thickTop="1" x14ac:dyDescent="0.25">
      <c r="A31" s="69" t="s">
        <v>371</v>
      </c>
      <c r="B31" s="68"/>
      <c r="C31" s="70">
        <v>583745.69999999995</v>
      </c>
      <c r="D31" s="70">
        <v>631373</v>
      </c>
      <c r="E31" s="70">
        <v>262738.16000000003</v>
      </c>
      <c r="F31" s="70">
        <f>SUM(F4:F30)</f>
        <v>551634</v>
      </c>
    </row>
    <row r="32" spans="1:6" x14ac:dyDescent="0.25">
      <c r="A32" s="67"/>
      <c r="B32" s="67"/>
      <c r="C32" s="67"/>
      <c r="D32" s="67"/>
      <c r="E32" s="67"/>
      <c r="F32" s="67"/>
    </row>
    <row r="33" spans="1:6" x14ac:dyDescent="0.25">
      <c r="A33" s="72" t="s">
        <v>372</v>
      </c>
      <c r="B33" s="71"/>
      <c r="C33" s="71"/>
      <c r="D33" s="71"/>
      <c r="E33" s="71"/>
      <c r="F33" s="71"/>
    </row>
    <row r="34" spans="1:6" x14ac:dyDescent="0.25">
      <c r="A34" s="1" t="s">
        <v>2687</v>
      </c>
      <c r="B34" s="1" t="s">
        <v>2418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 s="1" t="s">
        <v>2688</v>
      </c>
      <c r="B35" s="1" t="s">
        <v>2165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 s="1" t="s">
        <v>2689</v>
      </c>
      <c r="B36" s="1" t="s">
        <v>454</v>
      </c>
      <c r="C36" s="3">
        <v>0</v>
      </c>
      <c r="D36" s="3">
        <v>0</v>
      </c>
      <c r="E36" s="3">
        <v>347.54</v>
      </c>
      <c r="F36" s="3">
        <v>0</v>
      </c>
    </row>
    <row r="37" spans="1:6" x14ac:dyDescent="0.25">
      <c r="A37" s="1" t="s">
        <v>2690</v>
      </c>
      <c r="B37" s="1" t="s">
        <v>2691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 s="1" t="s">
        <v>2692</v>
      </c>
      <c r="B38" s="1" t="s">
        <v>2693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 s="1" t="s">
        <v>2694</v>
      </c>
      <c r="B39" s="1" t="s">
        <v>2695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 s="1" t="s">
        <v>2696</v>
      </c>
      <c r="B40" s="1" t="s">
        <v>2697</v>
      </c>
      <c r="C40" s="3">
        <v>81221.52</v>
      </c>
      <c r="D40" s="3">
        <v>92550</v>
      </c>
      <c r="E40" s="3">
        <v>2610</v>
      </c>
      <c r="F40" s="3">
        <v>15000</v>
      </c>
    </row>
    <row r="41" spans="1:6" x14ac:dyDescent="0.25">
      <c r="A41" s="1" t="s">
        <v>2698</v>
      </c>
      <c r="B41" s="1" t="s">
        <v>2699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 s="1" t="s">
        <v>2700</v>
      </c>
      <c r="B42" s="1" t="s">
        <v>2701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 s="1" t="s">
        <v>2702</v>
      </c>
      <c r="B43" s="1" t="s">
        <v>2703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 s="1" t="s">
        <v>2704</v>
      </c>
      <c r="B44" s="1" t="s">
        <v>2705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 s="1" t="s">
        <v>2706</v>
      </c>
      <c r="B45" s="1" t="s">
        <v>2707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 s="1" t="s">
        <v>2708</v>
      </c>
      <c r="B46" s="1" t="s">
        <v>2709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 s="1" t="s">
        <v>2710</v>
      </c>
      <c r="B47" s="1" t="s">
        <v>2711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 s="1" t="s">
        <v>2712</v>
      </c>
      <c r="B48" s="1" t="s">
        <v>2695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 s="1" t="s">
        <v>2713</v>
      </c>
      <c r="B49" s="1" t="s">
        <v>2714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 s="1" t="s">
        <v>2715</v>
      </c>
      <c r="B50" s="1" t="s">
        <v>2716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 s="1" t="s">
        <v>2717</v>
      </c>
      <c r="B51" s="1" t="s">
        <v>2718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 s="1" t="s">
        <v>2719</v>
      </c>
      <c r="B52" s="1" t="s">
        <v>870</v>
      </c>
      <c r="C52" s="3">
        <v>18725.009999999998</v>
      </c>
      <c r="D52" s="3">
        <v>19939</v>
      </c>
      <c r="E52" s="3">
        <v>16716.07</v>
      </c>
      <c r="F52" s="3">
        <v>22459</v>
      </c>
    </row>
    <row r="53" spans="1:6" x14ac:dyDescent="0.25">
      <c r="A53" s="1" t="s">
        <v>2720</v>
      </c>
      <c r="B53" s="1" t="s">
        <v>2721</v>
      </c>
      <c r="C53" s="3">
        <v>55786.51</v>
      </c>
      <c r="D53" s="3">
        <v>58577</v>
      </c>
      <c r="E53" s="3">
        <v>45491.41</v>
      </c>
      <c r="F53" s="3">
        <v>61270</v>
      </c>
    </row>
    <row r="54" spans="1:6" x14ac:dyDescent="0.25">
      <c r="A54" s="1" t="s">
        <v>2722</v>
      </c>
      <c r="B54" s="1" t="s">
        <v>874</v>
      </c>
      <c r="C54" s="3">
        <v>63820.59</v>
      </c>
      <c r="D54" s="3">
        <v>66458</v>
      </c>
      <c r="E54" s="3">
        <v>47014.32</v>
      </c>
      <c r="F54" s="3">
        <v>63786</v>
      </c>
    </row>
    <row r="55" spans="1:6" x14ac:dyDescent="0.25">
      <c r="A55" s="1" t="s">
        <v>2723</v>
      </c>
      <c r="B55" s="1" t="s">
        <v>2724</v>
      </c>
      <c r="C55" s="3">
        <v>5089.55</v>
      </c>
      <c r="D55" s="3">
        <v>7601</v>
      </c>
      <c r="E55" s="3">
        <v>5899.89</v>
      </c>
      <c r="F55" s="3">
        <v>8660</v>
      </c>
    </row>
    <row r="56" spans="1:6" x14ac:dyDescent="0.25">
      <c r="A56" s="1" t="s">
        <v>2725</v>
      </c>
      <c r="B56" s="1" t="s">
        <v>3670</v>
      </c>
      <c r="C56" s="3">
        <v>4518.01</v>
      </c>
      <c r="D56" s="3">
        <v>4859</v>
      </c>
      <c r="E56" s="3">
        <v>3677.58</v>
      </c>
      <c r="F56" s="3">
        <v>5384</v>
      </c>
    </row>
    <row r="57" spans="1:6" x14ac:dyDescent="0.25">
      <c r="A57" s="1" t="s">
        <v>2726</v>
      </c>
      <c r="B57" s="1" t="s">
        <v>882</v>
      </c>
      <c r="C57" s="3">
        <v>26184.78</v>
      </c>
      <c r="D57" s="3">
        <v>28202</v>
      </c>
      <c r="E57" s="3">
        <v>21838.560000000001</v>
      </c>
      <c r="F57" s="3">
        <v>30482</v>
      </c>
    </row>
    <row r="58" spans="1:6" x14ac:dyDescent="0.25">
      <c r="A58" s="1" t="s">
        <v>2727</v>
      </c>
      <c r="B58" s="1" t="s">
        <v>884</v>
      </c>
      <c r="C58" s="3">
        <v>52343.3</v>
      </c>
      <c r="D58" s="3">
        <v>58031</v>
      </c>
      <c r="E58" s="3">
        <v>44840.84</v>
      </c>
      <c r="F58" s="3">
        <v>61270</v>
      </c>
    </row>
    <row r="59" spans="1:6" x14ac:dyDescent="0.25">
      <c r="A59" s="1" t="s">
        <v>3341</v>
      </c>
      <c r="B59" s="1" t="s">
        <v>3537</v>
      </c>
      <c r="C59" s="3">
        <v>3664.17</v>
      </c>
      <c r="D59" s="3">
        <v>3759</v>
      </c>
      <c r="E59" s="3">
        <v>1515.78</v>
      </c>
      <c r="F59" s="3">
        <v>3947</v>
      </c>
    </row>
    <row r="60" spans="1:6" x14ac:dyDescent="0.25">
      <c r="A60" s="1" t="s">
        <v>3342</v>
      </c>
      <c r="B60" s="1" t="s">
        <v>3538</v>
      </c>
      <c r="C60" s="3">
        <v>82.08</v>
      </c>
      <c r="D60" s="3">
        <v>1096</v>
      </c>
      <c r="E60" s="3">
        <v>859.76</v>
      </c>
      <c r="F60" s="3">
        <v>1236</v>
      </c>
    </row>
    <row r="61" spans="1:6" x14ac:dyDescent="0.25">
      <c r="A61" s="1" t="s">
        <v>2728</v>
      </c>
      <c r="B61" s="1" t="s">
        <v>388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 s="1" t="s">
        <v>2729</v>
      </c>
      <c r="B62" s="1" t="s">
        <v>390</v>
      </c>
      <c r="C62" s="3">
        <v>1590.01</v>
      </c>
      <c r="D62" s="3">
        <v>1590</v>
      </c>
      <c r="E62" s="3">
        <v>950</v>
      </c>
      <c r="F62" s="3">
        <v>1063</v>
      </c>
    </row>
    <row r="63" spans="1:6" x14ac:dyDescent="0.25">
      <c r="A63" s="1" t="s">
        <v>2730</v>
      </c>
      <c r="B63" s="1" t="s">
        <v>762</v>
      </c>
      <c r="C63" s="3">
        <v>2497.5</v>
      </c>
      <c r="D63" s="3">
        <v>2730</v>
      </c>
      <c r="E63" s="3">
        <v>2107.5</v>
      </c>
      <c r="F63" s="3">
        <v>2730</v>
      </c>
    </row>
    <row r="64" spans="1:6" x14ac:dyDescent="0.25">
      <c r="A64" s="1" t="s">
        <v>2731</v>
      </c>
      <c r="B64" s="1" t="s">
        <v>394</v>
      </c>
      <c r="C64" s="3">
        <v>17565.32</v>
      </c>
      <c r="D64" s="3">
        <v>19344</v>
      </c>
      <c r="E64" s="3">
        <v>14325.84</v>
      </c>
      <c r="F64" s="3">
        <v>20065</v>
      </c>
    </row>
    <row r="65" spans="1:6" x14ac:dyDescent="0.25">
      <c r="A65" s="1" t="s">
        <v>2732</v>
      </c>
      <c r="B65" s="1" t="s">
        <v>396</v>
      </c>
      <c r="C65" s="3">
        <v>54856.84</v>
      </c>
      <c r="D65" s="3">
        <v>63680</v>
      </c>
      <c r="E65" s="3">
        <v>51989.14</v>
      </c>
      <c r="F65" s="3">
        <v>63680</v>
      </c>
    </row>
    <row r="66" spans="1:6" x14ac:dyDescent="0.25">
      <c r="A66" s="1" t="s">
        <v>2733</v>
      </c>
      <c r="B66" s="1" t="s">
        <v>398</v>
      </c>
      <c r="C66" s="3">
        <v>554.78</v>
      </c>
      <c r="D66" s="3">
        <v>557</v>
      </c>
      <c r="E66" s="3">
        <v>461.36</v>
      </c>
      <c r="F66" s="3">
        <v>557</v>
      </c>
    </row>
    <row r="67" spans="1:6" x14ac:dyDescent="0.25">
      <c r="A67" s="1" t="s">
        <v>2734</v>
      </c>
      <c r="B67" s="1" t="s">
        <v>400</v>
      </c>
      <c r="C67" s="3">
        <v>2141.34</v>
      </c>
      <c r="D67" s="3">
        <v>2988</v>
      </c>
      <c r="E67" s="3">
        <v>1772.19</v>
      </c>
      <c r="F67" s="3">
        <v>3106</v>
      </c>
    </row>
    <row r="68" spans="1:6" x14ac:dyDescent="0.25">
      <c r="A68" s="1" t="s">
        <v>2735</v>
      </c>
      <c r="B68" s="1" t="s">
        <v>402</v>
      </c>
      <c r="C68" s="3">
        <v>2605.2199999999998</v>
      </c>
      <c r="D68" s="3">
        <v>2611</v>
      </c>
      <c r="E68" s="3">
        <v>1938.21</v>
      </c>
      <c r="F68" s="3">
        <v>1950</v>
      </c>
    </row>
    <row r="69" spans="1:6" x14ac:dyDescent="0.25">
      <c r="A69" s="1" t="s">
        <v>2736</v>
      </c>
      <c r="B69" s="1" t="s">
        <v>404</v>
      </c>
      <c r="C69" s="3">
        <v>535.19000000000005</v>
      </c>
      <c r="D69" s="3">
        <v>526</v>
      </c>
      <c r="E69" s="3">
        <v>393.93</v>
      </c>
      <c r="F69" s="3">
        <v>443</v>
      </c>
    </row>
    <row r="70" spans="1:6" x14ac:dyDescent="0.25">
      <c r="A70" s="1" t="s">
        <v>2737</v>
      </c>
      <c r="B70" s="1" t="s">
        <v>406</v>
      </c>
      <c r="C70" s="3">
        <v>46420.2</v>
      </c>
      <c r="D70" s="3">
        <v>50569</v>
      </c>
      <c r="E70" s="3">
        <v>37452.379999999997</v>
      </c>
      <c r="F70" s="3">
        <v>52458</v>
      </c>
    </row>
    <row r="71" spans="1:6" x14ac:dyDescent="0.25">
      <c r="A71" s="1" t="s">
        <v>2738</v>
      </c>
      <c r="B71" s="1" t="s">
        <v>408</v>
      </c>
      <c r="C71" s="3">
        <v>1398.26</v>
      </c>
      <c r="D71" s="3">
        <v>1462</v>
      </c>
      <c r="E71" s="3">
        <v>1145.52</v>
      </c>
      <c r="F71" s="3">
        <v>1520</v>
      </c>
    </row>
    <row r="72" spans="1:6" x14ac:dyDescent="0.25">
      <c r="A72" s="1" t="s">
        <v>2739</v>
      </c>
      <c r="B72" s="1" t="s">
        <v>410</v>
      </c>
      <c r="C72" s="3">
        <v>4846.26</v>
      </c>
      <c r="D72" s="3">
        <v>3881</v>
      </c>
      <c r="E72" s="3">
        <v>3182.76</v>
      </c>
      <c r="F72" s="3">
        <v>3989</v>
      </c>
    </row>
    <row r="73" spans="1:6" x14ac:dyDescent="0.25">
      <c r="A73" s="1" t="s">
        <v>2740</v>
      </c>
      <c r="B73" s="1" t="s">
        <v>412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 s="1" t="s">
        <v>2741</v>
      </c>
      <c r="B74" s="1" t="s">
        <v>414</v>
      </c>
      <c r="C74" s="3">
        <v>6112.58</v>
      </c>
      <c r="D74" s="3">
        <v>6209</v>
      </c>
      <c r="E74" s="3">
        <v>5068.8999999999996</v>
      </c>
      <c r="F74" s="3">
        <v>6209</v>
      </c>
    </row>
    <row r="75" spans="1:6" x14ac:dyDescent="0.25">
      <c r="A75" s="1" t="s">
        <v>2742</v>
      </c>
      <c r="B75" s="1" t="s">
        <v>416</v>
      </c>
      <c r="C75" s="3">
        <v>5068.8100000000004</v>
      </c>
      <c r="D75" s="3">
        <v>3950</v>
      </c>
      <c r="E75" s="3">
        <v>1938.54</v>
      </c>
      <c r="F75" s="3">
        <v>3500</v>
      </c>
    </row>
    <row r="76" spans="1:6" x14ac:dyDescent="0.25">
      <c r="A76" s="1" t="s">
        <v>2743</v>
      </c>
      <c r="B76" s="1" t="s">
        <v>1150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 s="1" t="s">
        <v>2744</v>
      </c>
      <c r="B77" s="1" t="s">
        <v>424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 s="1" t="s">
        <v>2745</v>
      </c>
      <c r="B78" s="1" t="s">
        <v>580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 s="1" t="s">
        <v>2746</v>
      </c>
      <c r="B79" s="1" t="s">
        <v>2747</v>
      </c>
      <c r="C79" s="3">
        <v>5519.56</v>
      </c>
      <c r="D79" s="3">
        <v>9450</v>
      </c>
      <c r="E79" s="3">
        <v>5800</v>
      </c>
      <c r="F79" s="3">
        <v>7000</v>
      </c>
    </row>
    <row r="80" spans="1:6" x14ac:dyDescent="0.25">
      <c r="A80" s="1" t="s">
        <v>2748</v>
      </c>
      <c r="B80" s="1" t="s">
        <v>2749</v>
      </c>
      <c r="C80" s="3">
        <v>48</v>
      </c>
      <c r="D80" s="3">
        <v>208</v>
      </c>
      <c r="E80" s="3">
        <v>125</v>
      </c>
      <c r="F80" s="3">
        <v>250</v>
      </c>
    </row>
    <row r="81" spans="1:6" x14ac:dyDescent="0.25">
      <c r="A81" s="1" t="s">
        <v>2750</v>
      </c>
      <c r="B81" s="1" t="s">
        <v>2751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 s="1" t="s">
        <v>2752</v>
      </c>
      <c r="B82" s="1" t="s">
        <v>936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 s="1" t="s">
        <v>2753</v>
      </c>
      <c r="B83" s="1" t="s">
        <v>2754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 s="1" t="s">
        <v>2755</v>
      </c>
      <c r="B84" s="1" t="s">
        <v>2756</v>
      </c>
      <c r="C84" s="3">
        <v>28329.67</v>
      </c>
      <c r="D84" s="3">
        <v>29332.41</v>
      </c>
      <c r="E84" s="3">
        <v>25599.11</v>
      </c>
      <c r="F84" s="3">
        <v>30000</v>
      </c>
    </row>
    <row r="85" spans="1:6" x14ac:dyDescent="0.25">
      <c r="A85" s="1" t="s">
        <v>2757</v>
      </c>
      <c r="B85" s="1" t="s">
        <v>2657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 s="1" t="s">
        <v>2758</v>
      </c>
      <c r="B86" s="1" t="s">
        <v>2759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 s="1" t="s">
        <v>2760</v>
      </c>
      <c r="B87" s="1" t="s">
        <v>434</v>
      </c>
      <c r="C87" s="3">
        <v>2356.79</v>
      </c>
      <c r="D87" s="3">
        <v>2600</v>
      </c>
      <c r="E87" s="3">
        <v>1603.88</v>
      </c>
      <c r="F87" s="3">
        <v>2600</v>
      </c>
    </row>
    <row r="88" spans="1:6" x14ac:dyDescent="0.25">
      <c r="A88" s="1" t="s">
        <v>2761</v>
      </c>
      <c r="B88" s="1" t="s">
        <v>436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 s="1" t="s">
        <v>2762</v>
      </c>
      <c r="B89" s="1" t="s">
        <v>438</v>
      </c>
      <c r="C89" s="3">
        <v>5850.11</v>
      </c>
      <c r="D89" s="3">
        <v>5000</v>
      </c>
      <c r="E89" s="3">
        <v>2682.99</v>
      </c>
      <c r="F89" s="3">
        <v>3500</v>
      </c>
    </row>
    <row r="90" spans="1:6" x14ac:dyDescent="0.25">
      <c r="A90" s="1" t="s">
        <v>2763</v>
      </c>
      <c r="B90" s="1" t="s">
        <v>2764</v>
      </c>
      <c r="C90" s="3">
        <v>3238.36</v>
      </c>
      <c r="D90" s="3">
        <v>3100</v>
      </c>
      <c r="E90" s="3">
        <v>1247.03</v>
      </c>
      <c r="F90" s="3">
        <v>2000</v>
      </c>
    </row>
    <row r="91" spans="1:6" x14ac:dyDescent="0.25">
      <c r="A91" s="1" t="s">
        <v>2765</v>
      </c>
      <c r="B91" s="1" t="s">
        <v>488</v>
      </c>
      <c r="C91" s="3">
        <v>4121.54</v>
      </c>
      <c r="D91" s="3">
        <v>5467.59</v>
      </c>
      <c r="E91" s="3">
        <v>4052.38</v>
      </c>
      <c r="F91" s="3">
        <v>4500</v>
      </c>
    </row>
    <row r="92" spans="1:6" x14ac:dyDescent="0.25">
      <c r="A92" s="1" t="s">
        <v>2766</v>
      </c>
      <c r="B92" s="1" t="s">
        <v>2767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 s="1" t="s">
        <v>2768</v>
      </c>
      <c r="B93" s="1" t="s">
        <v>2769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 s="1" t="s">
        <v>2770</v>
      </c>
      <c r="B94" s="1" t="s">
        <v>444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 s="1" t="s">
        <v>2771</v>
      </c>
      <c r="B95" s="1" t="s">
        <v>582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 s="1" t="s">
        <v>2772</v>
      </c>
      <c r="B96" s="1" t="s">
        <v>3666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 s="1" t="s">
        <v>2773</v>
      </c>
      <c r="B97" s="1" t="s">
        <v>2774</v>
      </c>
      <c r="C97" s="3">
        <v>17235.68</v>
      </c>
      <c r="D97" s="3">
        <v>19599</v>
      </c>
      <c r="E97" s="3">
        <v>15482.97</v>
      </c>
      <c r="F97" s="3">
        <v>23037</v>
      </c>
    </row>
    <row r="98" spans="1:6" x14ac:dyDescent="0.25">
      <c r="A98" s="1" t="s">
        <v>2775</v>
      </c>
      <c r="B98" s="1" t="s">
        <v>394</v>
      </c>
      <c r="C98" s="3">
        <v>1318.52</v>
      </c>
      <c r="D98" s="3">
        <v>1500</v>
      </c>
      <c r="E98" s="3">
        <v>1184.45</v>
      </c>
      <c r="F98" s="3">
        <v>1763</v>
      </c>
    </row>
    <row r="99" spans="1:6" x14ac:dyDescent="0.25">
      <c r="A99" s="1" t="s">
        <v>2776</v>
      </c>
      <c r="B99" s="1" t="s">
        <v>408</v>
      </c>
      <c r="C99" s="3">
        <v>106.45</v>
      </c>
      <c r="D99" s="3">
        <v>118</v>
      </c>
      <c r="E99" s="3">
        <v>89.91</v>
      </c>
      <c r="F99" s="3">
        <v>139</v>
      </c>
    </row>
    <row r="100" spans="1:6" x14ac:dyDescent="0.25">
      <c r="A100" s="1" t="s">
        <v>2777</v>
      </c>
      <c r="B100" s="1" t="s">
        <v>410</v>
      </c>
      <c r="C100" s="3">
        <v>96.53</v>
      </c>
      <c r="D100" s="3">
        <v>91</v>
      </c>
      <c r="E100" s="3">
        <v>71.48</v>
      </c>
      <c r="F100" s="3">
        <v>107</v>
      </c>
    </row>
    <row r="101" spans="1:6" x14ac:dyDescent="0.25">
      <c r="A101" s="1" t="s">
        <v>2778</v>
      </c>
      <c r="B101" s="1" t="s">
        <v>416</v>
      </c>
      <c r="C101" s="3">
        <v>5617.59</v>
      </c>
      <c r="D101" s="3">
        <v>3539</v>
      </c>
      <c r="E101" s="3">
        <v>2336.83</v>
      </c>
      <c r="F101" s="3">
        <v>3000</v>
      </c>
    </row>
    <row r="102" spans="1:6" x14ac:dyDescent="0.25">
      <c r="A102" s="1" t="s">
        <v>2779</v>
      </c>
      <c r="B102" s="1" t="s">
        <v>2780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 s="1" t="s">
        <v>2781</v>
      </c>
      <c r="B103" s="1" t="s">
        <v>424</v>
      </c>
      <c r="C103" s="3">
        <v>32612</v>
      </c>
      <c r="D103" s="3">
        <v>32199</v>
      </c>
      <c r="E103" s="3">
        <v>21450</v>
      </c>
      <c r="F103" s="3">
        <v>28474</v>
      </c>
    </row>
    <row r="104" spans="1:6" x14ac:dyDescent="0.25">
      <c r="A104" s="1" t="s">
        <v>2782</v>
      </c>
      <c r="B104" s="1" t="s">
        <v>2769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 s="1" t="s">
        <v>2783</v>
      </c>
      <c r="B105" s="1" t="s">
        <v>416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 s="1" t="s">
        <v>2784</v>
      </c>
      <c r="B106" s="1" t="s">
        <v>424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 s="1" t="s">
        <v>2785</v>
      </c>
      <c r="B107" s="1" t="s">
        <v>438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 s="1" t="s">
        <v>2786</v>
      </c>
      <c r="B108" s="1" t="s">
        <v>444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 s="1" t="s">
        <v>2787</v>
      </c>
      <c r="B109" s="1" t="s">
        <v>2780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 s="1" t="s">
        <v>2788</v>
      </c>
      <c r="B110" s="1" t="s">
        <v>424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 s="1" t="s">
        <v>2789</v>
      </c>
      <c r="B111" s="1" t="s">
        <v>2749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 s="1" t="s">
        <v>2790</v>
      </c>
      <c r="B112" s="1" t="s">
        <v>2210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 s="1" t="s">
        <v>2791</v>
      </c>
      <c r="B113" s="1" t="s">
        <v>2792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 s="1" t="s">
        <v>2793</v>
      </c>
      <c r="B114" s="1" t="s">
        <v>2794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 s="1" t="s">
        <v>2795</v>
      </c>
      <c r="B115" s="1" t="s">
        <v>2796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 s="1" t="s">
        <v>2797</v>
      </c>
      <c r="B116" s="1" t="s">
        <v>434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 s="1" t="s">
        <v>2798</v>
      </c>
      <c r="B117" s="1" t="s">
        <v>2769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 s="1" t="s">
        <v>2799</v>
      </c>
      <c r="B118" s="1" t="s">
        <v>2800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 s="1" t="s">
        <v>2801</v>
      </c>
      <c r="B119" s="1" t="s">
        <v>2802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 s="1" t="s">
        <v>2803</v>
      </c>
      <c r="B120" s="1" t="s">
        <v>582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 s="1" t="s">
        <v>2804</v>
      </c>
      <c r="B121" s="1" t="s">
        <v>3666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 s="1" t="s">
        <v>2805</v>
      </c>
      <c r="B122" s="1" t="s">
        <v>2404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 s="1" t="s">
        <v>2806</v>
      </c>
      <c r="B123" s="1" t="s">
        <v>392</v>
      </c>
      <c r="C123" s="3">
        <v>1952.14</v>
      </c>
      <c r="D123" s="3">
        <v>9000</v>
      </c>
      <c r="E123" s="3">
        <v>690</v>
      </c>
      <c r="F123" s="3">
        <v>3500</v>
      </c>
    </row>
    <row r="124" spans="1:6" x14ac:dyDescent="0.25">
      <c r="A124" s="1" t="s">
        <v>2807</v>
      </c>
      <c r="B124" s="1" t="s">
        <v>1150</v>
      </c>
      <c r="C124" s="3">
        <v>276.02999999999997</v>
      </c>
      <c r="D124" s="3">
        <v>2000</v>
      </c>
      <c r="E124" s="3">
        <v>14.29</v>
      </c>
      <c r="F124" s="3">
        <v>500</v>
      </c>
    </row>
    <row r="125" spans="1:6" x14ac:dyDescent="0.25">
      <c r="A125" s="1" t="s">
        <v>2808</v>
      </c>
      <c r="B125" s="1" t="s">
        <v>438</v>
      </c>
      <c r="C125" s="3">
        <v>2745</v>
      </c>
      <c r="D125" s="3">
        <v>7000</v>
      </c>
      <c r="E125" s="3">
        <v>1175.3</v>
      </c>
      <c r="F125" s="3">
        <v>6500</v>
      </c>
    </row>
    <row r="126" spans="1:6" x14ac:dyDescent="0.25">
      <c r="A126" s="1" t="s">
        <v>2809</v>
      </c>
      <c r="B126" s="1" t="s">
        <v>2810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 s="1" t="s">
        <v>2811</v>
      </c>
      <c r="B127" s="1" t="s">
        <v>416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 s="1" t="s">
        <v>2812</v>
      </c>
      <c r="B128" s="1" t="s">
        <v>577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 s="1" t="s">
        <v>2813</v>
      </c>
      <c r="B129" s="1" t="s">
        <v>458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 s="1" t="s">
        <v>2814</v>
      </c>
      <c r="B130" s="1" t="s">
        <v>424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 s="1" t="s">
        <v>2815</v>
      </c>
      <c r="B131" s="1" t="s">
        <v>438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 s="1" t="s">
        <v>2816</v>
      </c>
      <c r="B132" s="1" t="s">
        <v>488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 s="1" t="s">
        <v>2817</v>
      </c>
      <c r="B133" s="1" t="s">
        <v>577</v>
      </c>
      <c r="C133" s="3">
        <v>13800.13</v>
      </c>
      <c r="D133" s="3">
        <v>0</v>
      </c>
      <c r="E133" s="3">
        <v>0</v>
      </c>
      <c r="F133" s="3">
        <v>0</v>
      </c>
    </row>
    <row r="134" spans="1:6" x14ac:dyDescent="0.25">
      <c r="A134" s="1" t="s">
        <v>2818</v>
      </c>
      <c r="B134" s="1" t="s">
        <v>424</v>
      </c>
      <c r="C134" s="3">
        <v>1270.69</v>
      </c>
      <c r="D134" s="3">
        <v>0</v>
      </c>
      <c r="E134" s="3">
        <v>0</v>
      </c>
      <c r="F134" s="3">
        <v>0</v>
      </c>
    </row>
    <row r="135" spans="1:6" x14ac:dyDescent="0.25">
      <c r="A135" s="1" t="s">
        <v>2819</v>
      </c>
      <c r="B135" s="1" t="s">
        <v>444</v>
      </c>
      <c r="C135" s="3">
        <v>0</v>
      </c>
      <c r="D135" s="3">
        <v>0</v>
      </c>
      <c r="E135" s="3">
        <v>0</v>
      </c>
      <c r="F135" s="3">
        <v>0</v>
      </c>
    </row>
    <row r="136" spans="1:6" ht="15.75" thickBot="1" x14ac:dyDescent="0.3">
      <c r="A136" s="1" t="s">
        <v>2820</v>
      </c>
      <c r="B136" s="1" t="s">
        <v>1464</v>
      </c>
      <c r="C136" s="3">
        <v>0</v>
      </c>
      <c r="D136" s="3">
        <v>0</v>
      </c>
      <c r="E136" s="3">
        <v>0</v>
      </c>
      <c r="F136" s="3">
        <v>0</v>
      </c>
    </row>
    <row r="137" spans="1:6" ht="15.75" thickTop="1" x14ac:dyDescent="0.25">
      <c r="A137" s="69" t="s">
        <v>1471</v>
      </c>
      <c r="B137" s="68"/>
      <c r="C137" s="70">
        <v>584122.62</v>
      </c>
      <c r="D137" s="70">
        <v>631373</v>
      </c>
      <c r="E137" s="70">
        <v>397143.63999999996</v>
      </c>
      <c r="F137" s="70">
        <f>SUM(F34:F136)</f>
        <v>551634</v>
      </c>
    </row>
    <row r="138" spans="1:6" ht="15.75" thickBot="1" x14ac:dyDescent="0.3">
      <c r="A138" s="67"/>
      <c r="B138" s="67"/>
      <c r="C138" s="67"/>
      <c r="D138" s="67"/>
      <c r="E138" s="67"/>
      <c r="F138" s="67"/>
    </row>
    <row r="139" spans="1:6" ht="16.5" thickTop="1" thickBot="1" x14ac:dyDescent="0.3">
      <c r="A139" s="73" t="s">
        <v>3539</v>
      </c>
      <c r="B139" s="73" t="s">
        <v>3539</v>
      </c>
      <c r="C139" s="74">
        <v>-376.92000000004191</v>
      </c>
      <c r="D139" s="74">
        <v>0</v>
      </c>
      <c r="E139" s="74">
        <v>-134405.47999999992</v>
      </c>
      <c r="F139" s="74">
        <f>SUM(F31)-F137</f>
        <v>0</v>
      </c>
    </row>
    <row r="140" spans="1:6" ht="15.75" thickTop="1" x14ac:dyDescent="0.25"/>
  </sheetData>
  <sheetProtection algorithmName="SHA-512" hashValue="aucRrct7Jh9X+bqk3oyv4rABuzIhn2Pq3kN9fx1zbq+YNGM2nbwKnlHYBw6vHa+onf9liOkKi8sh6aznPwW3Nw==" saltValue="/3BrdEqXJ4G3ZCelkAZyzg==" spinCount="100000" sheet="1" objects="1" scenarios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90FB6-1852-4242-8D37-9139FB889901}">
  <sheetPr>
    <tabColor rgb="FFFFFF00"/>
  </sheetPr>
  <dimension ref="A1:F47"/>
  <sheetViews>
    <sheetView zoomScale="75" zoomScaleNormal="75" workbookViewId="0">
      <selection activeCell="V15" sqref="V15"/>
    </sheetView>
  </sheetViews>
  <sheetFormatPr defaultRowHeight="15" x14ac:dyDescent="0.25"/>
  <cols>
    <col min="1" max="2" width="32.7109375" bestFit="1" customWidth="1"/>
    <col min="3" max="3" width="19.85546875" customWidth="1"/>
    <col min="4" max="4" width="21.28515625" customWidth="1"/>
    <col min="5" max="5" width="20.42578125" customWidth="1"/>
    <col min="6" max="6" width="17.570312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3540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2821</v>
      </c>
      <c r="B4" s="1" t="s">
        <v>3541</v>
      </c>
      <c r="C4" s="3">
        <v>69986.009999999995</v>
      </c>
      <c r="D4" s="3">
        <v>73712</v>
      </c>
      <c r="E4" s="3">
        <v>72105.039999999994</v>
      </c>
      <c r="F4" s="3">
        <v>77593</v>
      </c>
    </row>
    <row r="5" spans="1:6" x14ac:dyDescent="0.25">
      <c r="A5" s="1" t="s">
        <v>2822</v>
      </c>
      <c r="B5" s="1" t="s">
        <v>2395</v>
      </c>
      <c r="C5" s="3">
        <v>55088.15</v>
      </c>
      <c r="D5" s="3">
        <v>11595</v>
      </c>
      <c r="E5" s="3">
        <v>50000</v>
      </c>
      <c r="F5" s="3">
        <v>52399</v>
      </c>
    </row>
    <row r="6" spans="1:6" x14ac:dyDescent="0.25">
      <c r="A6" s="1" t="s">
        <v>2823</v>
      </c>
      <c r="B6" s="1" t="s">
        <v>2643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 s="1" t="s">
        <v>3687</v>
      </c>
      <c r="B7" s="1" t="s">
        <v>1760</v>
      </c>
      <c r="C7" s="3">
        <v>0</v>
      </c>
      <c r="D7" s="3">
        <v>0</v>
      </c>
      <c r="E7" s="3">
        <v>49.79</v>
      </c>
      <c r="F7" s="3">
        <v>0</v>
      </c>
    </row>
    <row r="8" spans="1:6" x14ac:dyDescent="0.25">
      <c r="A8" s="1" t="s">
        <v>2824</v>
      </c>
      <c r="B8" s="1" t="s">
        <v>76</v>
      </c>
      <c r="C8" s="3">
        <v>429.17</v>
      </c>
      <c r="D8" s="3">
        <v>738</v>
      </c>
      <c r="E8" s="3">
        <v>424.83</v>
      </c>
      <c r="F8" s="3">
        <v>607</v>
      </c>
    </row>
    <row r="9" spans="1:6" x14ac:dyDescent="0.25">
      <c r="A9" s="1" t="s">
        <v>2825</v>
      </c>
      <c r="B9" s="1" t="s">
        <v>212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 s="1" t="s">
        <v>2826</v>
      </c>
      <c r="B10" s="1" t="s">
        <v>253</v>
      </c>
      <c r="C10" s="3">
        <v>0</v>
      </c>
      <c r="D10" s="3">
        <v>18955</v>
      </c>
      <c r="E10" s="3">
        <v>0</v>
      </c>
      <c r="F10" s="3">
        <v>0</v>
      </c>
    </row>
    <row r="11" spans="1:6" ht="15.75" thickBot="1" x14ac:dyDescent="0.3">
      <c r="A11" s="1" t="s">
        <v>2827</v>
      </c>
      <c r="B11" s="1" t="s">
        <v>2163</v>
      </c>
      <c r="C11" s="3">
        <v>0</v>
      </c>
      <c r="D11" s="3">
        <v>0</v>
      </c>
      <c r="E11" s="3">
        <v>0</v>
      </c>
      <c r="F11" s="3">
        <v>0</v>
      </c>
    </row>
    <row r="12" spans="1:6" ht="15.75" thickTop="1" x14ac:dyDescent="0.25">
      <c r="A12" s="69" t="s">
        <v>371</v>
      </c>
      <c r="B12" s="68"/>
      <c r="C12" s="70">
        <v>125503.33</v>
      </c>
      <c r="D12" s="70">
        <v>105000</v>
      </c>
      <c r="E12" s="70">
        <v>122579.65999999999</v>
      </c>
      <c r="F12" s="70">
        <f>SUM(F4:F11)</f>
        <v>130599</v>
      </c>
    </row>
    <row r="13" spans="1:6" x14ac:dyDescent="0.25">
      <c r="A13" s="67"/>
      <c r="B13" s="67"/>
      <c r="C13" s="67"/>
      <c r="D13" s="67"/>
      <c r="E13" s="67"/>
      <c r="F13" s="67"/>
    </row>
    <row r="14" spans="1:6" x14ac:dyDescent="0.25">
      <c r="A14" s="72" t="s">
        <v>372</v>
      </c>
      <c r="B14" s="71"/>
      <c r="C14" s="71"/>
      <c r="D14" s="71"/>
      <c r="E14" s="71"/>
      <c r="F14" s="71"/>
    </row>
    <row r="15" spans="1:6" x14ac:dyDescent="0.25">
      <c r="A15" s="1" t="s">
        <v>2983</v>
      </c>
      <c r="B15" s="1" t="s">
        <v>374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 s="1" t="s">
        <v>2984</v>
      </c>
      <c r="B16" s="1" t="s">
        <v>382</v>
      </c>
      <c r="C16" s="3">
        <v>36834.07</v>
      </c>
      <c r="D16" s="3">
        <v>44509</v>
      </c>
      <c r="E16" s="3">
        <v>31800.83</v>
      </c>
      <c r="F16" s="3">
        <v>44190</v>
      </c>
    </row>
    <row r="17" spans="1:6" x14ac:dyDescent="0.25">
      <c r="A17" s="1" t="s">
        <v>2985</v>
      </c>
      <c r="B17" s="1" t="s">
        <v>392</v>
      </c>
      <c r="C17" s="3">
        <v>900</v>
      </c>
      <c r="D17" s="3">
        <v>1600</v>
      </c>
      <c r="E17" s="3">
        <v>1440</v>
      </c>
      <c r="F17" s="3">
        <v>1600</v>
      </c>
    </row>
    <row r="18" spans="1:6" x14ac:dyDescent="0.25">
      <c r="A18" s="1" t="s">
        <v>2986</v>
      </c>
      <c r="B18" s="1" t="s">
        <v>394</v>
      </c>
      <c r="C18" s="3">
        <v>2817.8</v>
      </c>
      <c r="D18" s="3">
        <v>3405</v>
      </c>
      <c r="E18" s="3">
        <v>2432.7600000000002</v>
      </c>
      <c r="F18" s="3">
        <v>3381</v>
      </c>
    </row>
    <row r="19" spans="1:6" x14ac:dyDescent="0.25">
      <c r="A19" s="1" t="s">
        <v>2987</v>
      </c>
      <c r="B19" s="1" t="s">
        <v>408</v>
      </c>
      <c r="C19" s="3">
        <v>220.97</v>
      </c>
      <c r="D19" s="3">
        <v>268</v>
      </c>
      <c r="E19" s="3">
        <v>190.82</v>
      </c>
      <c r="F19" s="3">
        <v>266</v>
      </c>
    </row>
    <row r="20" spans="1:6" x14ac:dyDescent="0.25">
      <c r="A20" s="1" t="s">
        <v>2988</v>
      </c>
      <c r="B20" s="1" t="s">
        <v>410</v>
      </c>
      <c r="C20" s="3">
        <v>334.76</v>
      </c>
      <c r="D20" s="3">
        <v>331</v>
      </c>
      <c r="E20" s="3">
        <v>232.51</v>
      </c>
      <c r="F20" s="3">
        <v>329</v>
      </c>
    </row>
    <row r="21" spans="1:6" x14ac:dyDescent="0.25">
      <c r="A21" s="1" t="s">
        <v>2989</v>
      </c>
      <c r="B21" s="1" t="s">
        <v>416</v>
      </c>
      <c r="C21" s="3">
        <v>189.67</v>
      </c>
      <c r="D21" s="3">
        <v>350</v>
      </c>
      <c r="E21" s="3">
        <v>100</v>
      </c>
      <c r="F21" s="3">
        <v>350</v>
      </c>
    </row>
    <row r="22" spans="1:6" x14ac:dyDescent="0.25">
      <c r="A22" s="1" t="s">
        <v>2990</v>
      </c>
      <c r="B22" s="1" t="s">
        <v>656</v>
      </c>
      <c r="C22" s="3">
        <v>0</v>
      </c>
      <c r="D22" s="3">
        <v>100</v>
      </c>
      <c r="E22" s="3">
        <v>0</v>
      </c>
      <c r="F22" s="3">
        <v>100</v>
      </c>
    </row>
    <row r="23" spans="1:6" x14ac:dyDescent="0.25">
      <c r="A23" s="1" t="s">
        <v>2991</v>
      </c>
      <c r="B23" s="1" t="s">
        <v>456</v>
      </c>
      <c r="C23" s="3">
        <v>0</v>
      </c>
      <c r="D23" s="3">
        <v>500</v>
      </c>
      <c r="E23" s="3">
        <v>0</v>
      </c>
      <c r="F23" s="3">
        <v>500</v>
      </c>
    </row>
    <row r="24" spans="1:6" x14ac:dyDescent="0.25">
      <c r="A24" s="1" t="s">
        <v>2992</v>
      </c>
      <c r="B24" s="1" t="s">
        <v>458</v>
      </c>
      <c r="C24" s="3">
        <v>16000</v>
      </c>
      <c r="D24" s="3">
        <v>16250</v>
      </c>
      <c r="E24" s="3">
        <v>0</v>
      </c>
      <c r="F24" s="3">
        <v>17073</v>
      </c>
    </row>
    <row r="25" spans="1:6" x14ac:dyDescent="0.25">
      <c r="A25" s="1" t="s">
        <v>2993</v>
      </c>
      <c r="B25" s="1" t="s">
        <v>424</v>
      </c>
      <c r="C25" s="3">
        <v>11095</v>
      </c>
      <c r="D25" s="3">
        <v>14637</v>
      </c>
      <c r="E25" s="3">
        <v>12545</v>
      </c>
      <c r="F25" s="3">
        <v>15500</v>
      </c>
    </row>
    <row r="26" spans="1:6" x14ac:dyDescent="0.25">
      <c r="A26" s="1" t="s">
        <v>2994</v>
      </c>
      <c r="B26" s="1" t="s">
        <v>442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 s="1" t="s">
        <v>2995</v>
      </c>
      <c r="B27" s="1" t="s">
        <v>426</v>
      </c>
      <c r="C27" s="3">
        <v>250</v>
      </c>
      <c r="D27" s="3">
        <v>250</v>
      </c>
      <c r="E27" s="3">
        <v>0</v>
      </c>
      <c r="F27" s="3">
        <v>250</v>
      </c>
    </row>
    <row r="28" spans="1:6" x14ac:dyDescent="0.25">
      <c r="A28" s="1" t="s">
        <v>2996</v>
      </c>
      <c r="B28" s="1" t="s">
        <v>794</v>
      </c>
      <c r="C28" s="3">
        <v>5000</v>
      </c>
      <c r="D28" s="3">
        <v>5000</v>
      </c>
      <c r="E28" s="3">
        <v>5000</v>
      </c>
      <c r="F28" s="3">
        <v>6000</v>
      </c>
    </row>
    <row r="29" spans="1:6" x14ac:dyDescent="0.25">
      <c r="A29" s="1" t="s">
        <v>2997</v>
      </c>
      <c r="B29" s="1" t="s">
        <v>796</v>
      </c>
      <c r="C29" s="3">
        <v>3000</v>
      </c>
      <c r="D29" s="3">
        <v>3000</v>
      </c>
      <c r="E29" s="3">
        <v>3000</v>
      </c>
      <c r="F29" s="3">
        <v>3000</v>
      </c>
    </row>
    <row r="30" spans="1:6" x14ac:dyDescent="0.25">
      <c r="A30" s="1" t="s">
        <v>2998</v>
      </c>
      <c r="B30" s="1" t="s">
        <v>2999</v>
      </c>
      <c r="C30" s="3">
        <v>0</v>
      </c>
      <c r="D30" s="3">
        <v>10000</v>
      </c>
      <c r="E30" s="3">
        <v>0</v>
      </c>
      <c r="F30" s="3">
        <v>10000</v>
      </c>
    </row>
    <row r="31" spans="1:6" x14ac:dyDescent="0.25">
      <c r="A31" s="1" t="s">
        <v>3000</v>
      </c>
      <c r="B31" s="1" t="s">
        <v>1381</v>
      </c>
      <c r="C31" s="3">
        <v>300</v>
      </c>
      <c r="D31" s="3">
        <v>2100</v>
      </c>
      <c r="E31" s="3">
        <v>1200</v>
      </c>
      <c r="F31" s="3">
        <v>2000</v>
      </c>
    </row>
    <row r="32" spans="1:6" x14ac:dyDescent="0.25">
      <c r="A32" s="1" t="s">
        <v>3001</v>
      </c>
      <c r="B32" s="1" t="s">
        <v>1383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 s="1" t="s">
        <v>3002</v>
      </c>
      <c r="B33" s="1" t="s">
        <v>430</v>
      </c>
      <c r="C33" s="3">
        <v>0</v>
      </c>
      <c r="D33" s="3">
        <v>0</v>
      </c>
      <c r="E33" s="3">
        <v>0</v>
      </c>
      <c r="F33" s="3">
        <v>0</v>
      </c>
    </row>
    <row r="34" spans="1:6" ht="14.45" customHeight="1" x14ac:dyDescent="0.25">
      <c r="A34" s="1" t="s">
        <v>3003</v>
      </c>
      <c r="B34" s="1" t="s">
        <v>801</v>
      </c>
      <c r="C34" s="3">
        <v>0</v>
      </c>
      <c r="D34" s="3">
        <v>0</v>
      </c>
      <c r="E34" s="3">
        <v>0</v>
      </c>
      <c r="F34" s="3">
        <v>0</v>
      </c>
    </row>
    <row r="35" spans="1:6" ht="14.45" customHeight="1" x14ac:dyDescent="0.25">
      <c r="A35" s="1" t="s">
        <v>3004</v>
      </c>
      <c r="B35" s="1" t="s">
        <v>438</v>
      </c>
      <c r="C35" s="3">
        <v>391.5</v>
      </c>
      <c r="D35" s="3">
        <v>1000</v>
      </c>
      <c r="E35" s="3">
        <v>0</v>
      </c>
      <c r="F35" s="3">
        <v>1000</v>
      </c>
    </row>
    <row r="36" spans="1:6" ht="14.45" customHeight="1" x14ac:dyDescent="0.25">
      <c r="A36" s="1" t="s">
        <v>3005</v>
      </c>
      <c r="B36" s="1" t="s">
        <v>846</v>
      </c>
      <c r="C36" s="3">
        <v>0</v>
      </c>
      <c r="D36" s="3">
        <v>1000</v>
      </c>
      <c r="E36" s="3">
        <v>100</v>
      </c>
      <c r="F36" s="3">
        <v>1000</v>
      </c>
    </row>
    <row r="37" spans="1:6" x14ac:dyDescent="0.25">
      <c r="A37" s="1" t="s">
        <v>3006</v>
      </c>
      <c r="B37" s="1" t="s">
        <v>488</v>
      </c>
      <c r="C37" s="3">
        <v>355.46</v>
      </c>
      <c r="D37" s="3">
        <v>500</v>
      </c>
      <c r="E37" s="3">
        <v>40.04</v>
      </c>
      <c r="F37" s="3">
        <v>500</v>
      </c>
    </row>
    <row r="38" spans="1:6" x14ac:dyDescent="0.25">
      <c r="A38" s="1" t="s">
        <v>3007</v>
      </c>
      <c r="B38" s="1" t="s">
        <v>739</v>
      </c>
      <c r="C38" s="3">
        <v>0</v>
      </c>
      <c r="D38" s="3">
        <v>200</v>
      </c>
      <c r="E38" s="3">
        <v>0</v>
      </c>
      <c r="F38" s="3">
        <v>200</v>
      </c>
    </row>
    <row r="39" spans="1:6" x14ac:dyDescent="0.25">
      <c r="A39" s="1" t="s">
        <v>3008</v>
      </c>
      <c r="B39" s="1" t="s">
        <v>440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 s="1" t="s">
        <v>3009</v>
      </c>
      <c r="B40" s="1" t="s">
        <v>442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 s="1" t="s">
        <v>3010</v>
      </c>
      <c r="B41" s="1" t="s">
        <v>953</v>
      </c>
      <c r="C41" s="3">
        <v>0</v>
      </c>
      <c r="D41" s="3">
        <v>0</v>
      </c>
      <c r="E41" s="3">
        <v>0</v>
      </c>
      <c r="F41" s="3">
        <v>23360</v>
      </c>
    </row>
    <row r="42" spans="1:6" x14ac:dyDescent="0.25">
      <c r="A42" s="1" t="s">
        <v>3011</v>
      </c>
      <c r="B42" s="1" t="s">
        <v>444</v>
      </c>
      <c r="C42" s="3">
        <v>94.5</v>
      </c>
      <c r="D42" s="3">
        <v>0</v>
      </c>
      <c r="E42" s="3">
        <v>0</v>
      </c>
      <c r="F42" s="3">
        <v>0</v>
      </c>
    </row>
    <row r="43" spans="1:6" x14ac:dyDescent="0.25">
      <c r="A43" s="1" t="s">
        <v>3012</v>
      </c>
      <c r="B43" s="1" t="s">
        <v>1470</v>
      </c>
      <c r="C43" s="3">
        <v>0</v>
      </c>
      <c r="D43" s="3">
        <v>0</v>
      </c>
      <c r="E43" s="3">
        <v>0</v>
      </c>
      <c r="F43" s="3">
        <v>0</v>
      </c>
    </row>
    <row r="44" spans="1:6" ht="15.75" thickBot="1" x14ac:dyDescent="0.3">
      <c r="A44" s="1" t="s">
        <v>3013</v>
      </c>
      <c r="B44" s="1" t="s">
        <v>582</v>
      </c>
      <c r="C44" s="3">
        <v>0</v>
      </c>
      <c r="D44" s="3">
        <v>0</v>
      </c>
      <c r="E44" s="3">
        <v>0</v>
      </c>
      <c r="F44" s="3">
        <v>0</v>
      </c>
    </row>
    <row r="45" spans="1:6" ht="15.75" thickTop="1" x14ac:dyDescent="0.25">
      <c r="A45" s="69" t="s">
        <v>1471</v>
      </c>
      <c r="B45" s="68"/>
      <c r="C45" s="70">
        <v>77783.73000000001</v>
      </c>
      <c r="D45" s="70">
        <v>105000</v>
      </c>
      <c r="E45" s="70">
        <v>58081.960000000006</v>
      </c>
      <c r="F45" s="70">
        <f>SUM(F15:F44)</f>
        <v>130599</v>
      </c>
    </row>
    <row r="46" spans="1:6" ht="15.75" thickBot="1" x14ac:dyDescent="0.3">
      <c r="A46" s="67"/>
      <c r="B46" s="67"/>
      <c r="C46" s="67"/>
      <c r="D46" s="67"/>
      <c r="E46" s="67"/>
      <c r="F46" s="67"/>
    </row>
    <row r="47" spans="1:6" ht="16.5" thickTop="1" thickBot="1" x14ac:dyDescent="0.3">
      <c r="A47" s="73" t="s">
        <v>3542</v>
      </c>
      <c r="B47" s="73" t="s">
        <v>3542</v>
      </c>
      <c r="C47" s="74">
        <v>47719.599999999991</v>
      </c>
      <c r="D47" s="74">
        <v>0</v>
      </c>
      <c r="E47" s="74">
        <v>64497.699999999983</v>
      </c>
      <c r="F47" s="74">
        <f>SUM(F12-F45)</f>
        <v>0</v>
      </c>
    </row>
  </sheetData>
  <sheetProtection algorithmName="SHA-512" hashValue="wyrzRBjyxSDmIAQ6gCxKVK4kBxuNCIVPFMxN9kk+z1JzICRRix9hM25T/G3LJ9A1+M3B8yZcim5Z+HbhmJCUdQ==" saltValue="JXTl5I3vS7qJgF0VG8kX1g==" spinCount="100000" sheet="1" objects="1" scenarios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CCFAA-6C3F-423B-851D-7F16274F1587}">
  <sheetPr>
    <tabColor rgb="FFFFFF00"/>
  </sheetPr>
  <dimension ref="A1:N14"/>
  <sheetViews>
    <sheetView zoomScale="75" zoomScaleNormal="75" workbookViewId="0">
      <selection activeCell="G4" sqref="G4"/>
    </sheetView>
  </sheetViews>
  <sheetFormatPr defaultRowHeight="15" x14ac:dyDescent="0.25"/>
  <cols>
    <col min="1" max="2" width="32.7109375" bestFit="1" customWidth="1"/>
    <col min="3" max="3" width="21.140625" customWidth="1"/>
    <col min="4" max="4" width="19.5703125" customWidth="1"/>
    <col min="5" max="5" width="18.140625" customWidth="1"/>
    <col min="6" max="6" width="19.85546875" customWidth="1"/>
  </cols>
  <sheetData>
    <row r="1" spans="1:14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  <c r="J1" s="2"/>
      <c r="K1" s="2"/>
      <c r="L1" s="2"/>
      <c r="M1" s="2"/>
      <c r="N1" s="2"/>
    </row>
    <row r="2" spans="1:14" x14ac:dyDescent="0.25">
      <c r="A2" s="72" t="s">
        <v>3543</v>
      </c>
      <c r="B2" s="71"/>
      <c r="C2" s="71"/>
      <c r="D2" s="71"/>
      <c r="E2" s="71"/>
      <c r="F2" s="71"/>
      <c r="G2" s="2"/>
      <c r="H2" s="2"/>
      <c r="I2" s="2"/>
      <c r="J2" s="2"/>
      <c r="K2" s="2"/>
      <c r="L2" s="2"/>
      <c r="M2" s="2"/>
      <c r="N2" s="2"/>
    </row>
    <row r="3" spans="1:14" x14ac:dyDescent="0.25">
      <c r="A3" s="72" t="s">
        <v>2</v>
      </c>
      <c r="B3" s="71"/>
      <c r="C3" s="71"/>
      <c r="D3" s="71"/>
      <c r="E3" s="71"/>
      <c r="F3" s="71"/>
      <c r="G3" s="2"/>
      <c r="H3" s="2"/>
      <c r="I3" s="2"/>
      <c r="J3" s="2"/>
      <c r="K3" s="2"/>
      <c r="L3" s="2"/>
      <c r="M3" s="2"/>
      <c r="N3" s="2"/>
    </row>
    <row r="4" spans="1:14" x14ac:dyDescent="0.25">
      <c r="A4" s="1" t="s">
        <v>2828</v>
      </c>
      <c r="B4" s="1" t="s">
        <v>2829</v>
      </c>
      <c r="C4" s="3">
        <v>690</v>
      </c>
      <c r="D4" s="3">
        <v>800</v>
      </c>
      <c r="E4" s="3">
        <v>705</v>
      </c>
      <c r="F4" s="3">
        <v>800</v>
      </c>
      <c r="G4" s="34"/>
    </row>
    <row r="5" spans="1:14" ht="15.75" thickBot="1" x14ac:dyDescent="0.3">
      <c r="A5" s="1" t="s">
        <v>2830</v>
      </c>
      <c r="B5" s="1" t="s">
        <v>253</v>
      </c>
      <c r="C5" s="3">
        <v>0</v>
      </c>
      <c r="D5" s="3">
        <v>0</v>
      </c>
      <c r="E5" s="3">
        <v>0</v>
      </c>
      <c r="F5" s="3">
        <v>0</v>
      </c>
      <c r="G5" s="38"/>
    </row>
    <row r="6" spans="1:14" ht="15.75" thickTop="1" x14ac:dyDescent="0.25">
      <c r="A6" s="69" t="s">
        <v>371</v>
      </c>
      <c r="B6" s="68"/>
      <c r="C6" s="70">
        <v>690</v>
      </c>
      <c r="D6" s="70">
        <v>800</v>
      </c>
      <c r="E6" s="70">
        <v>705</v>
      </c>
      <c r="F6" s="70">
        <f>SUM(F4:F5)</f>
        <v>800</v>
      </c>
    </row>
    <row r="7" spans="1:14" x14ac:dyDescent="0.25">
      <c r="A7" s="67"/>
      <c r="B7" s="67"/>
      <c r="C7" s="67"/>
      <c r="D7" s="67"/>
      <c r="E7" s="67"/>
      <c r="F7" s="67"/>
    </row>
    <row r="8" spans="1:14" x14ac:dyDescent="0.25">
      <c r="A8" s="72" t="s">
        <v>372</v>
      </c>
      <c r="B8" s="71"/>
      <c r="C8" s="71"/>
      <c r="D8" s="71"/>
      <c r="E8" s="71"/>
      <c r="F8" s="71"/>
    </row>
    <row r="9" spans="1:14" x14ac:dyDescent="0.25">
      <c r="A9" s="1" t="s">
        <v>3014</v>
      </c>
      <c r="B9" s="1" t="s">
        <v>444</v>
      </c>
      <c r="C9" s="3">
        <v>0</v>
      </c>
      <c r="D9" s="3">
        <v>800</v>
      </c>
      <c r="E9" s="3">
        <v>0</v>
      </c>
      <c r="F9" s="3">
        <v>800</v>
      </c>
    </row>
    <row r="10" spans="1:14" ht="15.75" thickBot="1" x14ac:dyDescent="0.3">
      <c r="A10" s="1" t="s">
        <v>3015</v>
      </c>
      <c r="B10" s="1" t="s">
        <v>1464</v>
      </c>
      <c r="C10" s="3">
        <v>0</v>
      </c>
      <c r="D10" s="3">
        <v>0</v>
      </c>
      <c r="E10" s="3">
        <v>0</v>
      </c>
      <c r="F10" s="3">
        <v>0</v>
      </c>
    </row>
    <row r="11" spans="1:14" ht="15.75" thickTop="1" x14ac:dyDescent="0.25">
      <c r="A11" s="69" t="s">
        <v>1471</v>
      </c>
      <c r="B11" s="68"/>
      <c r="C11" s="70">
        <v>0</v>
      </c>
      <c r="D11" s="70">
        <v>800</v>
      </c>
      <c r="E11" s="70">
        <v>0</v>
      </c>
      <c r="F11" s="70">
        <f>SUM(F9:F10)</f>
        <v>800</v>
      </c>
    </row>
    <row r="12" spans="1:14" ht="15.75" thickBot="1" x14ac:dyDescent="0.3">
      <c r="A12" s="67"/>
      <c r="B12" s="67"/>
      <c r="C12" s="67"/>
      <c r="D12" s="67"/>
      <c r="E12" s="67"/>
      <c r="F12" s="67"/>
    </row>
    <row r="13" spans="1:14" ht="16.5" thickTop="1" thickBot="1" x14ac:dyDescent="0.3">
      <c r="A13" s="73" t="s">
        <v>3544</v>
      </c>
      <c r="B13" s="73" t="s">
        <v>3544</v>
      </c>
      <c r="C13" s="74">
        <v>690</v>
      </c>
      <c r="D13" s="74">
        <v>0</v>
      </c>
      <c r="E13" s="74">
        <v>705</v>
      </c>
      <c r="F13" s="74">
        <f>SUM(F6-F11)</f>
        <v>0</v>
      </c>
    </row>
    <row r="14" spans="1:14" ht="15.75" thickTop="1" x14ac:dyDescent="0.25"/>
  </sheetData>
  <sheetProtection algorithmName="SHA-512" hashValue="oMPGTNKj1jDhxApN2FHEMQyWSQW8iFt3P7OjU8ATEDUrqk7XcT3Jcc8PK0J9kj9yK86k69hdw9yDL1bLv5haqA==" saltValue="r6GEyMP25nlKzWKXcG/uqw==" spinCount="100000" sheet="1" objects="1" scenarios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B3CAC-94BC-4A76-8812-45E25D54E26E}">
  <sheetPr>
    <tabColor rgb="FFFFFF00"/>
  </sheetPr>
  <dimension ref="A1:N20"/>
  <sheetViews>
    <sheetView zoomScale="75" zoomScaleNormal="75" workbookViewId="0">
      <selection activeCell="L11" sqref="L11"/>
    </sheetView>
  </sheetViews>
  <sheetFormatPr defaultRowHeight="15" x14ac:dyDescent="0.25"/>
  <cols>
    <col min="1" max="2" width="32.7109375" bestFit="1" customWidth="1"/>
    <col min="3" max="3" width="28.5703125" customWidth="1"/>
    <col min="4" max="4" width="21.7109375" customWidth="1"/>
    <col min="5" max="5" width="24.85546875" customWidth="1"/>
    <col min="6" max="6" width="18" customWidth="1"/>
    <col min="7" max="7" width="15" customWidth="1"/>
    <col min="9" max="9" width="16.28515625" customWidth="1"/>
    <col min="19" max="19" width="16.140625" customWidth="1"/>
  </cols>
  <sheetData>
    <row r="1" spans="1:14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  <c r="J1" s="2"/>
      <c r="K1" s="2"/>
      <c r="L1" s="2"/>
      <c r="M1" s="2"/>
      <c r="N1" s="2"/>
    </row>
    <row r="2" spans="1:14" x14ac:dyDescent="0.25">
      <c r="A2" s="72" t="s">
        <v>3545</v>
      </c>
      <c r="B2" s="71"/>
      <c r="C2" s="71"/>
      <c r="D2" s="71"/>
      <c r="E2" s="71"/>
      <c r="F2" s="71"/>
      <c r="G2" s="2"/>
      <c r="H2" s="2"/>
      <c r="I2" s="2"/>
      <c r="J2" s="2"/>
      <c r="K2" s="2"/>
      <c r="L2" s="2"/>
      <c r="M2" s="2"/>
      <c r="N2" s="2"/>
    </row>
    <row r="3" spans="1:14" x14ac:dyDescent="0.25">
      <c r="A3" s="72" t="s">
        <v>2</v>
      </c>
      <c r="B3" s="71"/>
      <c r="C3" s="71"/>
      <c r="D3" s="71"/>
      <c r="E3" s="71"/>
      <c r="F3" s="71"/>
      <c r="G3" s="2"/>
      <c r="H3" s="2"/>
      <c r="I3" s="2"/>
      <c r="J3" s="2"/>
      <c r="K3" s="2"/>
      <c r="L3" s="2"/>
      <c r="M3" s="2"/>
      <c r="N3" s="2"/>
    </row>
    <row r="4" spans="1:14" x14ac:dyDescent="0.25">
      <c r="A4" s="1" t="s">
        <v>3630</v>
      </c>
      <c r="B4" s="1" t="s">
        <v>3423</v>
      </c>
      <c r="C4" s="3">
        <v>0</v>
      </c>
      <c r="D4" s="3">
        <v>0</v>
      </c>
      <c r="E4" s="3">
        <v>0</v>
      </c>
      <c r="F4" s="3">
        <v>0</v>
      </c>
      <c r="G4" s="2"/>
      <c r="H4" s="2"/>
      <c r="I4" s="2"/>
      <c r="J4" s="2"/>
      <c r="K4" s="2"/>
      <c r="L4" s="2"/>
      <c r="M4" s="2"/>
      <c r="N4" s="2"/>
    </row>
    <row r="5" spans="1:14" x14ac:dyDescent="0.25">
      <c r="A5" s="1" t="s">
        <v>2831</v>
      </c>
      <c r="B5" s="1" t="s">
        <v>166</v>
      </c>
      <c r="C5" s="3">
        <v>0</v>
      </c>
      <c r="D5" s="3">
        <v>0</v>
      </c>
      <c r="E5" s="3">
        <v>0</v>
      </c>
      <c r="F5" s="3">
        <v>0</v>
      </c>
      <c r="G5" s="3"/>
    </row>
    <row r="6" spans="1:14" x14ac:dyDescent="0.25">
      <c r="A6" s="1" t="s">
        <v>2832</v>
      </c>
      <c r="B6" s="1" t="s">
        <v>253</v>
      </c>
      <c r="C6" s="3">
        <v>0</v>
      </c>
      <c r="D6" s="3">
        <v>0</v>
      </c>
      <c r="E6" s="3">
        <v>0</v>
      </c>
      <c r="F6" s="3">
        <v>0</v>
      </c>
    </row>
    <row r="7" spans="1:14" ht="15.75" thickBot="1" x14ac:dyDescent="0.3">
      <c r="A7" s="1" t="s">
        <v>2833</v>
      </c>
      <c r="B7" s="1" t="s">
        <v>255</v>
      </c>
      <c r="C7" s="3">
        <v>0</v>
      </c>
      <c r="D7" s="3">
        <v>0</v>
      </c>
      <c r="E7" s="3">
        <v>0</v>
      </c>
      <c r="F7" s="3">
        <v>0</v>
      </c>
    </row>
    <row r="8" spans="1:14" ht="15.75" thickTop="1" x14ac:dyDescent="0.25">
      <c r="A8" s="69" t="s">
        <v>371</v>
      </c>
      <c r="B8" s="68"/>
      <c r="C8" s="70">
        <v>0</v>
      </c>
      <c r="D8" s="70">
        <v>0</v>
      </c>
      <c r="E8" s="70">
        <v>0</v>
      </c>
      <c r="F8" s="70">
        <f>SUM(F4:F7)</f>
        <v>0</v>
      </c>
    </row>
    <row r="9" spans="1:14" x14ac:dyDescent="0.25">
      <c r="A9" s="67"/>
      <c r="B9" s="67"/>
      <c r="C9" s="67"/>
      <c r="D9" s="67"/>
      <c r="E9" s="67"/>
      <c r="F9" s="67"/>
    </row>
    <row r="10" spans="1:14" x14ac:dyDescent="0.25">
      <c r="A10" s="72" t="s">
        <v>372</v>
      </c>
      <c r="B10" s="71"/>
      <c r="C10" s="71"/>
      <c r="D10" s="71"/>
      <c r="E10" s="71"/>
      <c r="F10" s="71"/>
    </row>
    <row r="11" spans="1:14" x14ac:dyDescent="0.25">
      <c r="A11" s="1" t="s">
        <v>3016</v>
      </c>
      <c r="B11" s="1" t="s">
        <v>444</v>
      </c>
      <c r="C11" s="3">
        <v>0</v>
      </c>
      <c r="D11" s="3">
        <v>0</v>
      </c>
      <c r="E11" s="3">
        <v>0</v>
      </c>
      <c r="F11" s="3">
        <v>0</v>
      </c>
    </row>
    <row r="12" spans="1:14" x14ac:dyDescent="0.25">
      <c r="A12" s="1" t="s">
        <v>3017</v>
      </c>
      <c r="B12" s="1" t="s">
        <v>1985</v>
      </c>
      <c r="C12" s="3">
        <v>1740000</v>
      </c>
      <c r="D12" s="3">
        <v>0</v>
      </c>
      <c r="E12" s="3">
        <v>0</v>
      </c>
      <c r="F12" s="3">
        <v>0</v>
      </c>
    </row>
    <row r="13" spans="1:14" x14ac:dyDescent="0.25">
      <c r="A13" s="1" t="s">
        <v>3018</v>
      </c>
      <c r="B13" s="1" t="s">
        <v>1987</v>
      </c>
      <c r="C13" s="3">
        <v>0</v>
      </c>
      <c r="D13" s="3">
        <v>0</v>
      </c>
      <c r="E13" s="3">
        <v>0</v>
      </c>
      <c r="F13" s="3">
        <v>0</v>
      </c>
    </row>
    <row r="14" spans="1:14" x14ac:dyDescent="0.25">
      <c r="A14" s="1" t="s">
        <v>3019</v>
      </c>
      <c r="B14" s="1" t="s">
        <v>1989</v>
      </c>
      <c r="C14" s="3">
        <v>57578.75</v>
      </c>
      <c r="D14" s="3">
        <v>0</v>
      </c>
      <c r="E14" s="3">
        <v>0</v>
      </c>
      <c r="F14" s="3">
        <v>0</v>
      </c>
    </row>
    <row r="15" spans="1:14" x14ac:dyDescent="0.25">
      <c r="A15" s="1" t="s">
        <v>3020</v>
      </c>
      <c r="B15" s="1" t="s">
        <v>1991</v>
      </c>
      <c r="C15" s="3">
        <v>0</v>
      </c>
      <c r="D15" s="3">
        <v>0</v>
      </c>
      <c r="E15" s="3">
        <v>0</v>
      </c>
      <c r="F15" s="3">
        <v>0</v>
      </c>
    </row>
    <row r="16" spans="1:14" ht="15.75" thickBot="1" x14ac:dyDescent="0.3">
      <c r="A16" s="1" t="s">
        <v>3021</v>
      </c>
      <c r="B16" s="1" t="s">
        <v>2373</v>
      </c>
      <c r="C16" s="3">
        <v>0</v>
      </c>
      <c r="D16" s="3">
        <v>0</v>
      </c>
      <c r="E16" s="3">
        <v>0</v>
      </c>
      <c r="F16" s="3">
        <v>0</v>
      </c>
    </row>
    <row r="17" spans="1:6" ht="15.75" thickTop="1" x14ac:dyDescent="0.25">
      <c r="A17" s="69" t="s">
        <v>1471</v>
      </c>
      <c r="B17" s="68"/>
      <c r="C17" s="70">
        <v>1797578.75</v>
      </c>
      <c r="D17" s="70">
        <v>0</v>
      </c>
      <c r="E17" s="70">
        <v>0</v>
      </c>
      <c r="F17" s="70">
        <f>SUM(F11:F16)</f>
        <v>0</v>
      </c>
    </row>
    <row r="18" spans="1:6" ht="15.75" thickBot="1" x14ac:dyDescent="0.3">
      <c r="A18" s="67"/>
      <c r="B18" s="67"/>
      <c r="C18" s="67"/>
      <c r="D18" s="67"/>
      <c r="E18" s="67"/>
      <c r="F18" s="67"/>
    </row>
    <row r="19" spans="1:6" ht="16.5" thickTop="1" thickBot="1" x14ac:dyDescent="0.3">
      <c r="A19" s="73" t="s">
        <v>3546</v>
      </c>
      <c r="B19" s="73" t="s">
        <v>3546</v>
      </c>
      <c r="C19" s="74">
        <v>-1797578.75</v>
      </c>
      <c r="D19" s="74">
        <v>0</v>
      </c>
      <c r="E19" s="74">
        <v>0</v>
      </c>
      <c r="F19" s="74">
        <f>SUM(F8-F17)</f>
        <v>0</v>
      </c>
    </row>
    <row r="20" spans="1:6" ht="15.75" thickTop="1" x14ac:dyDescent="0.25"/>
  </sheetData>
  <sheetProtection algorithmName="SHA-512" hashValue="7dtEalMXmohoH8mWgnOoLwh0q36XsOg/jxldIWsHVo/trrekSiu8HwLP/6gpn/DJ4zowHul4SdHy8W/qhb5c9A==" saltValue="OM9ddLlVsdfOfUlStcT5Qg==" spinCount="100000" sheet="1" objects="1" scenarios="1"/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BE9FF-D11E-4B18-A3E8-62FA4B118D11}">
  <sheetPr>
    <tabColor rgb="FFFFFF00"/>
  </sheetPr>
  <dimension ref="A1:N21"/>
  <sheetViews>
    <sheetView zoomScale="75" zoomScaleNormal="75" workbookViewId="0">
      <selection activeCell="I27" sqref="I27"/>
    </sheetView>
  </sheetViews>
  <sheetFormatPr defaultRowHeight="15" x14ac:dyDescent="0.25"/>
  <cols>
    <col min="1" max="2" width="32.7109375" bestFit="1" customWidth="1"/>
    <col min="3" max="3" width="17.28515625" customWidth="1"/>
    <col min="4" max="4" width="26.42578125" customWidth="1"/>
    <col min="5" max="5" width="22.85546875" customWidth="1"/>
    <col min="6" max="6" width="15.7109375" customWidth="1"/>
    <col min="7" max="7" width="10.28515625" customWidth="1"/>
    <col min="10" max="10" width="12.85546875" customWidth="1"/>
  </cols>
  <sheetData>
    <row r="1" spans="1:14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  <c r="J1" s="2"/>
      <c r="K1" s="2"/>
      <c r="L1" s="2"/>
      <c r="M1" s="2"/>
      <c r="N1" s="2"/>
    </row>
    <row r="2" spans="1:14" x14ac:dyDescent="0.25">
      <c r="A2" s="72" t="s">
        <v>3547</v>
      </c>
      <c r="B2" s="71"/>
      <c r="C2" s="71"/>
      <c r="D2" s="71"/>
      <c r="E2" s="71"/>
      <c r="F2" s="71"/>
      <c r="G2" s="2"/>
      <c r="H2" s="2"/>
      <c r="I2" s="2"/>
      <c r="J2" s="2"/>
      <c r="K2" s="2"/>
      <c r="L2" s="2"/>
      <c r="M2" s="2"/>
      <c r="N2" s="2"/>
    </row>
    <row r="3" spans="1:14" x14ac:dyDescent="0.25">
      <c r="A3" s="72" t="s">
        <v>2</v>
      </c>
      <c r="B3" s="71"/>
      <c r="C3" s="71"/>
      <c r="D3" s="71"/>
      <c r="E3" s="71"/>
      <c r="F3" s="71"/>
      <c r="G3" s="2"/>
      <c r="H3" s="2"/>
      <c r="I3" s="2"/>
      <c r="J3" s="2"/>
      <c r="K3" s="2"/>
      <c r="L3" s="2"/>
      <c r="M3" s="2"/>
      <c r="N3" s="2"/>
    </row>
    <row r="4" spans="1:14" x14ac:dyDescent="0.25">
      <c r="A4" s="1" t="s">
        <v>2834</v>
      </c>
      <c r="B4" s="1" t="s">
        <v>1760</v>
      </c>
      <c r="C4" s="3">
        <v>295.85000000000002</v>
      </c>
      <c r="D4" s="3">
        <v>300</v>
      </c>
      <c r="E4" s="3">
        <v>0</v>
      </c>
      <c r="F4" s="3">
        <v>0</v>
      </c>
    </row>
    <row r="5" spans="1:14" x14ac:dyDescent="0.25">
      <c r="A5" s="1" t="s">
        <v>2835</v>
      </c>
      <c r="B5" s="1" t="s">
        <v>156</v>
      </c>
      <c r="C5" s="3">
        <v>0</v>
      </c>
      <c r="D5" s="3">
        <v>0</v>
      </c>
      <c r="E5" s="3">
        <v>0</v>
      </c>
      <c r="F5" s="3">
        <v>0</v>
      </c>
    </row>
    <row r="6" spans="1:14" x14ac:dyDescent="0.25">
      <c r="A6" s="1" t="s">
        <v>2836</v>
      </c>
      <c r="B6" s="1" t="s">
        <v>2837</v>
      </c>
      <c r="C6" s="3">
        <v>0</v>
      </c>
      <c r="D6" s="3">
        <v>0</v>
      </c>
      <c r="E6" s="3">
        <v>0</v>
      </c>
      <c r="F6" s="3">
        <v>0</v>
      </c>
    </row>
    <row r="7" spans="1:14" x14ac:dyDescent="0.25">
      <c r="A7" s="1" t="s">
        <v>2838</v>
      </c>
      <c r="B7" s="1" t="s">
        <v>2839</v>
      </c>
      <c r="C7" s="3">
        <v>0</v>
      </c>
      <c r="D7" s="3">
        <v>0</v>
      </c>
      <c r="E7" s="3">
        <v>0</v>
      </c>
      <c r="F7" s="3">
        <v>0</v>
      </c>
    </row>
    <row r="8" spans="1:14" x14ac:dyDescent="0.25">
      <c r="A8" s="1" t="s">
        <v>2840</v>
      </c>
      <c r="B8" s="1" t="s">
        <v>253</v>
      </c>
      <c r="C8" s="3">
        <v>0</v>
      </c>
      <c r="D8" s="3">
        <v>15000</v>
      </c>
      <c r="E8" s="3">
        <v>0</v>
      </c>
      <c r="F8" s="3">
        <v>10000</v>
      </c>
      <c r="H8" s="32"/>
      <c r="J8" s="36"/>
    </row>
    <row r="9" spans="1:14" ht="15.75" thickBot="1" x14ac:dyDescent="0.3">
      <c r="A9" s="1" t="s">
        <v>2841</v>
      </c>
      <c r="B9" s="1" t="s">
        <v>255</v>
      </c>
      <c r="C9" s="3">
        <v>0</v>
      </c>
      <c r="D9" s="3">
        <v>0</v>
      </c>
      <c r="E9" s="3">
        <v>0</v>
      </c>
      <c r="F9" s="3">
        <v>0</v>
      </c>
      <c r="G9" s="34"/>
    </row>
    <row r="10" spans="1:14" ht="15.75" thickTop="1" x14ac:dyDescent="0.25">
      <c r="A10" s="69" t="s">
        <v>371</v>
      </c>
      <c r="B10" s="68"/>
      <c r="C10" s="70">
        <v>295.85000000000002</v>
      </c>
      <c r="D10" s="70">
        <v>15300</v>
      </c>
      <c r="E10" s="70">
        <v>0</v>
      </c>
      <c r="F10" s="70">
        <f>SUM(F4:F9)</f>
        <v>10000</v>
      </c>
    </row>
    <row r="11" spans="1:14" x14ac:dyDescent="0.25">
      <c r="A11" s="67"/>
      <c r="B11" s="67"/>
      <c r="C11" s="67"/>
      <c r="D11" s="67"/>
      <c r="E11" s="67"/>
      <c r="F11" s="67"/>
    </row>
    <row r="12" spans="1:14" x14ac:dyDescent="0.25">
      <c r="A12" s="72" t="s">
        <v>372</v>
      </c>
      <c r="B12" s="71"/>
      <c r="C12" s="71"/>
      <c r="D12" s="71"/>
      <c r="E12" s="71"/>
      <c r="F12" s="71"/>
    </row>
    <row r="13" spans="1:14" x14ac:dyDescent="0.25">
      <c r="A13" s="1" t="s">
        <v>3022</v>
      </c>
      <c r="B13" s="1" t="s">
        <v>454</v>
      </c>
      <c r="C13" s="3">
        <v>0</v>
      </c>
      <c r="D13" s="3">
        <v>0</v>
      </c>
      <c r="E13" s="3">
        <v>0</v>
      </c>
      <c r="F13" s="3">
        <v>0</v>
      </c>
    </row>
    <row r="14" spans="1:14" x14ac:dyDescent="0.25">
      <c r="A14" s="1" t="s">
        <v>3023</v>
      </c>
      <c r="B14" s="1" t="s">
        <v>3024</v>
      </c>
      <c r="C14" s="3">
        <v>0</v>
      </c>
      <c r="D14" s="3">
        <v>0</v>
      </c>
      <c r="E14" s="3">
        <v>0</v>
      </c>
      <c r="F14" s="3">
        <v>0</v>
      </c>
    </row>
    <row r="15" spans="1:14" x14ac:dyDescent="0.25">
      <c r="A15" s="1" t="s">
        <v>3025</v>
      </c>
      <c r="B15" s="1" t="s">
        <v>454</v>
      </c>
      <c r="C15" s="3">
        <v>0</v>
      </c>
      <c r="D15" s="3">
        <v>0</v>
      </c>
      <c r="E15" s="3">
        <v>0</v>
      </c>
      <c r="F15" s="3">
        <v>0</v>
      </c>
    </row>
    <row r="16" spans="1:14" x14ac:dyDescent="0.25">
      <c r="A16" s="1" t="s">
        <v>3026</v>
      </c>
      <c r="B16" s="1" t="s">
        <v>424</v>
      </c>
      <c r="C16" s="3">
        <v>15209</v>
      </c>
      <c r="D16" s="3">
        <v>15000</v>
      </c>
      <c r="E16" s="3">
        <v>0</v>
      </c>
      <c r="F16" s="3">
        <v>10000</v>
      </c>
    </row>
    <row r="17" spans="1:6" ht="15.75" thickBot="1" x14ac:dyDescent="0.3">
      <c r="A17" s="1" t="s">
        <v>3027</v>
      </c>
      <c r="B17" s="1" t="s">
        <v>1464</v>
      </c>
      <c r="C17" s="3">
        <v>295.85000000000002</v>
      </c>
      <c r="D17" s="3">
        <v>300</v>
      </c>
      <c r="E17" s="3">
        <v>0</v>
      </c>
      <c r="F17" s="3">
        <v>0</v>
      </c>
    </row>
    <row r="18" spans="1:6" ht="15.75" thickTop="1" x14ac:dyDescent="0.25">
      <c r="A18" s="69" t="s">
        <v>1471</v>
      </c>
      <c r="B18" s="68"/>
      <c r="C18" s="70">
        <v>15504.85</v>
      </c>
      <c r="D18" s="70">
        <v>15300</v>
      </c>
      <c r="E18" s="70">
        <v>0</v>
      </c>
      <c r="F18" s="70">
        <f>SUM(F13:F17)</f>
        <v>10000</v>
      </c>
    </row>
    <row r="19" spans="1:6" ht="15.75" thickBot="1" x14ac:dyDescent="0.3">
      <c r="A19" s="67"/>
      <c r="B19" s="67"/>
      <c r="C19" s="67"/>
      <c r="D19" s="67"/>
      <c r="E19" s="67"/>
      <c r="F19" s="67"/>
    </row>
    <row r="20" spans="1:6" ht="16.5" thickTop="1" thickBot="1" x14ac:dyDescent="0.3">
      <c r="A20" s="73" t="s">
        <v>3548</v>
      </c>
      <c r="B20" s="73" t="s">
        <v>3548</v>
      </c>
      <c r="C20" s="74">
        <v>-15209</v>
      </c>
      <c r="D20" s="74">
        <v>0</v>
      </c>
      <c r="E20" s="74">
        <v>0</v>
      </c>
      <c r="F20" s="74">
        <f>SUM(F10-F18)</f>
        <v>0</v>
      </c>
    </row>
    <row r="21" spans="1:6" ht="15.75" thickTop="1" x14ac:dyDescent="0.25"/>
  </sheetData>
  <sheetProtection algorithmName="SHA-512" hashValue="3EO8ozJuWheJW4T2kDiMZeZRCdZVM6c9bhJiAd4P3TKdXH44ZQ+CAzwn/WuUtqAhAUVU56LCJ9vRwO+5qc/Qxg==" saltValue="om5TheSgSpABIGnJxRBY5w==" spinCount="100000" sheet="1" objects="1" scenarios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8B0B-4506-4286-95F5-3837E5995EC1}">
  <sheetPr>
    <tabColor rgb="FFFFFF00"/>
  </sheetPr>
  <dimension ref="A1:N18"/>
  <sheetViews>
    <sheetView zoomScale="75" zoomScaleNormal="75" workbookViewId="0">
      <selection activeCell="J28" sqref="J28"/>
    </sheetView>
  </sheetViews>
  <sheetFormatPr defaultRowHeight="15" x14ac:dyDescent="0.25"/>
  <cols>
    <col min="1" max="2" width="32.7109375" bestFit="1" customWidth="1"/>
    <col min="3" max="3" width="26.28515625" customWidth="1"/>
    <col min="4" max="4" width="23.85546875" customWidth="1"/>
    <col min="5" max="5" width="24.42578125" customWidth="1"/>
    <col min="6" max="6" width="17.7109375" customWidth="1"/>
    <col min="7" max="7" width="12.5703125" customWidth="1"/>
  </cols>
  <sheetData>
    <row r="1" spans="1:14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  <c r="J1" s="2"/>
      <c r="K1" s="2"/>
      <c r="L1" s="2"/>
      <c r="M1" s="2"/>
      <c r="N1" s="2"/>
    </row>
    <row r="2" spans="1:14" x14ac:dyDescent="0.25">
      <c r="A2" s="72" t="s">
        <v>3549</v>
      </c>
      <c r="B2" s="71"/>
      <c r="C2" s="71"/>
      <c r="D2" s="71"/>
      <c r="E2" s="71"/>
      <c r="F2" s="71"/>
      <c r="G2" s="2"/>
      <c r="H2" s="2"/>
      <c r="I2" s="2"/>
      <c r="J2" s="2"/>
      <c r="K2" s="2"/>
      <c r="L2" s="2"/>
      <c r="M2" s="2"/>
      <c r="N2" s="2"/>
    </row>
    <row r="3" spans="1:14" x14ac:dyDescent="0.25">
      <c r="A3" s="72" t="s">
        <v>2</v>
      </c>
      <c r="B3" s="71"/>
      <c r="C3" s="71"/>
      <c r="D3" s="71"/>
      <c r="E3" s="71"/>
      <c r="F3" s="71"/>
      <c r="G3" s="2"/>
      <c r="H3" s="2"/>
      <c r="I3" s="2"/>
      <c r="J3" s="2"/>
      <c r="K3" s="2"/>
      <c r="L3" s="2"/>
      <c r="M3" s="2"/>
      <c r="N3" s="2"/>
    </row>
    <row r="4" spans="1:14" x14ac:dyDescent="0.25">
      <c r="A4" s="1" t="s">
        <v>2842</v>
      </c>
      <c r="B4" s="1" t="s">
        <v>156</v>
      </c>
      <c r="C4" s="3">
        <v>0</v>
      </c>
      <c r="D4" s="3">
        <v>0</v>
      </c>
      <c r="E4" s="3">
        <v>0</v>
      </c>
      <c r="F4" s="3">
        <v>0</v>
      </c>
      <c r="G4" s="41"/>
    </row>
    <row r="5" spans="1:14" x14ac:dyDescent="0.25">
      <c r="A5" s="1" t="s">
        <v>2843</v>
      </c>
      <c r="B5" s="1" t="s">
        <v>2844</v>
      </c>
      <c r="C5" s="3">
        <v>23622.6</v>
      </c>
      <c r="D5" s="3">
        <v>24214</v>
      </c>
      <c r="E5" s="3">
        <v>20177.599999999999</v>
      </c>
      <c r="F5" s="3">
        <v>24818</v>
      </c>
      <c r="G5" s="41"/>
    </row>
    <row r="6" spans="1:14" x14ac:dyDescent="0.25">
      <c r="A6" s="1" t="s">
        <v>2845</v>
      </c>
      <c r="B6" s="1" t="s">
        <v>2846</v>
      </c>
      <c r="C6" s="3">
        <v>0</v>
      </c>
      <c r="D6" s="3">
        <v>0</v>
      </c>
      <c r="E6" s="3">
        <v>0</v>
      </c>
      <c r="F6" s="3">
        <v>0</v>
      </c>
    </row>
    <row r="7" spans="1:14" x14ac:dyDescent="0.25">
      <c r="A7" s="1" t="s">
        <v>2847</v>
      </c>
      <c r="B7" s="1" t="s">
        <v>212</v>
      </c>
      <c r="C7" s="3">
        <v>0</v>
      </c>
      <c r="D7" s="3">
        <v>0</v>
      </c>
      <c r="E7" s="3">
        <v>0</v>
      </c>
      <c r="F7" s="3">
        <v>0</v>
      </c>
      <c r="G7" s="38"/>
    </row>
    <row r="8" spans="1:14" x14ac:dyDescent="0.25">
      <c r="A8" s="1" t="s">
        <v>2848</v>
      </c>
      <c r="B8" s="1" t="s">
        <v>253</v>
      </c>
      <c r="C8" s="3">
        <v>0</v>
      </c>
      <c r="D8" s="3">
        <v>0</v>
      </c>
      <c r="E8" s="3">
        <v>0</v>
      </c>
      <c r="F8" s="3">
        <v>0</v>
      </c>
      <c r="G8" s="38"/>
    </row>
    <row r="9" spans="1:14" ht="15.75" thickBot="1" x14ac:dyDescent="0.3">
      <c r="A9" s="1" t="s">
        <v>2849</v>
      </c>
      <c r="B9" s="1" t="s">
        <v>255</v>
      </c>
      <c r="C9" s="3">
        <v>0</v>
      </c>
      <c r="D9" s="3">
        <v>0</v>
      </c>
      <c r="E9" s="3">
        <v>0</v>
      </c>
      <c r="F9" s="3">
        <v>0</v>
      </c>
    </row>
    <row r="10" spans="1:14" ht="15.75" thickTop="1" x14ac:dyDescent="0.25">
      <c r="A10" s="69" t="s">
        <v>371</v>
      </c>
      <c r="B10" s="68"/>
      <c r="C10" s="70">
        <v>23622.6</v>
      </c>
      <c r="D10" s="70">
        <v>24214</v>
      </c>
      <c r="E10" s="70">
        <v>20177.599999999999</v>
      </c>
      <c r="F10" s="70">
        <f>SUM(F4:F9)</f>
        <v>24818</v>
      </c>
    </row>
    <row r="11" spans="1:14" x14ac:dyDescent="0.25">
      <c r="A11" s="67"/>
      <c r="B11" s="67"/>
      <c r="C11" s="67"/>
      <c r="D11" s="67"/>
      <c r="E11" s="67"/>
      <c r="F11" s="67"/>
    </row>
    <row r="12" spans="1:14" x14ac:dyDescent="0.25">
      <c r="A12" s="72" t="s">
        <v>372</v>
      </c>
      <c r="B12" s="71"/>
      <c r="C12" s="71"/>
      <c r="D12" s="71"/>
      <c r="E12" s="71"/>
      <c r="F12" s="71"/>
    </row>
    <row r="13" spans="1:14" x14ac:dyDescent="0.25">
      <c r="A13" s="1" t="s">
        <v>3028</v>
      </c>
      <c r="B13" s="1" t="s">
        <v>1464</v>
      </c>
      <c r="C13" s="3">
        <v>23622</v>
      </c>
      <c r="D13" s="3">
        <v>24214</v>
      </c>
      <c r="E13" s="3">
        <v>0</v>
      </c>
      <c r="F13" s="3">
        <v>24818</v>
      </c>
    </row>
    <row r="14" spans="1:14" ht="15.75" thickBot="1" x14ac:dyDescent="0.3">
      <c r="A14" s="1" t="s">
        <v>3029</v>
      </c>
      <c r="B14" s="1" t="s">
        <v>454</v>
      </c>
      <c r="C14" s="3">
        <v>14861</v>
      </c>
      <c r="D14" s="3">
        <v>0</v>
      </c>
      <c r="E14" s="3">
        <v>0</v>
      </c>
      <c r="F14" s="3">
        <v>0</v>
      </c>
    </row>
    <row r="15" spans="1:14" ht="15.75" thickTop="1" x14ac:dyDescent="0.25">
      <c r="A15" s="69" t="s">
        <v>1471</v>
      </c>
      <c r="B15" s="68"/>
      <c r="C15" s="70">
        <v>38483</v>
      </c>
      <c r="D15" s="70">
        <v>24214</v>
      </c>
      <c r="E15" s="70">
        <v>0</v>
      </c>
      <c r="F15" s="70">
        <f>SUM(F13:F14)</f>
        <v>24818</v>
      </c>
    </row>
    <row r="16" spans="1:14" ht="15.75" thickBot="1" x14ac:dyDescent="0.3">
      <c r="A16" s="67"/>
      <c r="B16" s="67"/>
      <c r="C16" s="67"/>
      <c r="D16" s="67"/>
      <c r="E16" s="67"/>
      <c r="F16" s="67"/>
    </row>
    <row r="17" spans="1:6" ht="16.5" thickTop="1" thickBot="1" x14ac:dyDescent="0.3">
      <c r="A17" s="73" t="s">
        <v>3550</v>
      </c>
      <c r="B17" s="73" t="s">
        <v>3550</v>
      </c>
      <c r="C17" s="74">
        <v>-14860.400000000001</v>
      </c>
      <c r="D17" s="74">
        <v>0</v>
      </c>
      <c r="E17" s="74">
        <v>20177.599999999999</v>
      </c>
      <c r="F17" s="74">
        <f>SUM(F10-F15)</f>
        <v>0</v>
      </c>
    </row>
    <row r="18" spans="1:6" ht="15.75" thickTop="1" x14ac:dyDescent="0.25"/>
  </sheetData>
  <sheetProtection algorithmName="SHA-512" hashValue="ZAXB9Wi8ZOHv0/HBgz/8tAyOgqXiKK22DFbEvI27Wl20E20D2NLKnzJr8xUlHuZBsGNazm+AlpvJkcihr3a9Zw==" saltValue="AJvdkxseHWzapvwASeXmIg==" spinCount="100000" sheet="1" objects="1" scenarios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39FA-B7D8-48D0-8B87-231AEB88B3B9}">
  <sheetPr>
    <tabColor rgb="FFFFFF00"/>
  </sheetPr>
  <dimension ref="A1:N30"/>
  <sheetViews>
    <sheetView zoomScale="75" zoomScaleNormal="75" workbookViewId="0">
      <selection activeCell="I13" sqref="I13"/>
    </sheetView>
  </sheetViews>
  <sheetFormatPr defaultRowHeight="15" x14ac:dyDescent="0.25"/>
  <cols>
    <col min="1" max="1" width="32.7109375" bestFit="1" customWidth="1"/>
    <col min="2" max="2" width="41.140625" bestFit="1" customWidth="1"/>
    <col min="3" max="3" width="23.7109375" customWidth="1"/>
    <col min="4" max="4" width="24.28515625" customWidth="1"/>
    <col min="5" max="5" width="24.5703125" customWidth="1"/>
    <col min="6" max="6" width="18.140625" customWidth="1"/>
  </cols>
  <sheetData>
    <row r="1" spans="1:14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  <c r="J1" s="2"/>
      <c r="K1" s="2"/>
      <c r="L1" s="2"/>
      <c r="M1" s="2"/>
      <c r="N1" s="2"/>
    </row>
    <row r="2" spans="1:14" x14ac:dyDescent="0.25">
      <c r="A2" s="72" t="s">
        <v>3551</v>
      </c>
      <c r="B2" s="71"/>
      <c r="C2" s="71"/>
      <c r="D2" s="71"/>
      <c r="E2" s="71"/>
      <c r="F2" s="71"/>
      <c r="G2" s="2"/>
      <c r="H2" s="2"/>
      <c r="I2" s="2"/>
      <c r="J2" s="2"/>
      <c r="K2" s="2"/>
      <c r="L2" s="2"/>
      <c r="M2" s="2"/>
      <c r="N2" s="2"/>
    </row>
    <row r="3" spans="1:14" x14ac:dyDescent="0.25">
      <c r="A3" s="72" t="s">
        <v>2</v>
      </c>
      <c r="B3" s="71"/>
      <c r="C3" s="71"/>
      <c r="D3" s="71"/>
      <c r="E3" s="71"/>
      <c r="F3" s="71"/>
      <c r="G3" s="2"/>
      <c r="H3" s="2"/>
      <c r="I3" s="2"/>
      <c r="J3" s="2"/>
      <c r="K3" s="2"/>
      <c r="L3" s="2"/>
      <c r="M3" s="2"/>
      <c r="N3" s="2"/>
    </row>
    <row r="4" spans="1:14" x14ac:dyDescent="0.25">
      <c r="A4" s="1" t="s">
        <v>3588</v>
      </c>
      <c r="B4" s="1" t="s">
        <v>156</v>
      </c>
      <c r="C4" s="3">
        <v>0</v>
      </c>
      <c r="D4" s="3">
        <v>0</v>
      </c>
      <c r="E4" s="3">
        <v>0</v>
      </c>
      <c r="F4" s="3">
        <v>0</v>
      </c>
      <c r="G4" s="2"/>
      <c r="H4" s="2"/>
      <c r="I4" s="2"/>
      <c r="J4" s="2"/>
      <c r="K4" s="2"/>
      <c r="L4" s="2"/>
      <c r="M4" s="2"/>
      <c r="N4" s="2"/>
    </row>
    <row r="5" spans="1:14" x14ac:dyDescent="0.25">
      <c r="A5" s="1" t="s">
        <v>2850</v>
      </c>
      <c r="B5" s="1" t="s">
        <v>166</v>
      </c>
      <c r="C5" s="3">
        <v>0</v>
      </c>
      <c r="D5" s="3">
        <v>0</v>
      </c>
      <c r="E5" s="3">
        <v>0</v>
      </c>
      <c r="F5" s="3">
        <v>0</v>
      </c>
    </row>
    <row r="6" spans="1:14" x14ac:dyDescent="0.25">
      <c r="A6" s="1" t="s">
        <v>2851</v>
      </c>
      <c r="B6" s="1" t="s">
        <v>2852</v>
      </c>
      <c r="C6" s="3">
        <v>0</v>
      </c>
      <c r="D6" s="3">
        <v>0</v>
      </c>
      <c r="E6" s="3">
        <v>0</v>
      </c>
      <c r="F6" s="3">
        <v>0</v>
      </c>
    </row>
    <row r="7" spans="1:14" x14ac:dyDescent="0.25">
      <c r="A7" s="1" t="s">
        <v>2853</v>
      </c>
      <c r="B7" s="1" t="s">
        <v>2854</v>
      </c>
      <c r="C7" s="3">
        <v>0</v>
      </c>
      <c r="D7" s="3">
        <v>0</v>
      </c>
      <c r="E7" s="3">
        <v>0</v>
      </c>
      <c r="F7" s="3">
        <v>0</v>
      </c>
      <c r="H7" s="40"/>
    </row>
    <row r="8" spans="1:14" x14ac:dyDescent="0.25">
      <c r="A8" s="1" t="s">
        <v>2855</v>
      </c>
      <c r="B8" s="1" t="s">
        <v>249</v>
      </c>
      <c r="C8" s="3">
        <v>0</v>
      </c>
      <c r="D8" s="3">
        <v>0</v>
      </c>
      <c r="E8" s="3">
        <v>0</v>
      </c>
      <c r="F8" s="3">
        <v>0</v>
      </c>
    </row>
    <row r="9" spans="1:14" x14ac:dyDescent="0.25">
      <c r="A9" s="1" t="s">
        <v>2856</v>
      </c>
      <c r="B9" s="1" t="s">
        <v>253</v>
      </c>
      <c r="C9" s="3">
        <v>0</v>
      </c>
      <c r="D9" s="3">
        <v>220283</v>
      </c>
      <c r="E9" s="3">
        <v>0</v>
      </c>
      <c r="F9" s="3">
        <v>0</v>
      </c>
    </row>
    <row r="10" spans="1:14" ht="15.75" thickBot="1" x14ac:dyDescent="0.3">
      <c r="A10" s="1" t="s">
        <v>2857</v>
      </c>
      <c r="B10" s="1" t="s">
        <v>255</v>
      </c>
      <c r="C10" s="3">
        <v>0</v>
      </c>
      <c r="D10" s="3">
        <v>0</v>
      </c>
      <c r="E10" s="3">
        <v>0</v>
      </c>
      <c r="F10" s="3">
        <v>0</v>
      </c>
    </row>
    <row r="11" spans="1:14" ht="15.75" thickTop="1" x14ac:dyDescent="0.25">
      <c r="A11" s="69" t="s">
        <v>371</v>
      </c>
      <c r="B11" s="68"/>
      <c r="C11" s="70">
        <v>0</v>
      </c>
      <c r="D11" s="70">
        <v>220283</v>
      </c>
      <c r="E11" s="70">
        <v>0</v>
      </c>
      <c r="F11" s="70">
        <f>SUM(F4:F10)</f>
        <v>0</v>
      </c>
    </row>
    <row r="12" spans="1:14" x14ac:dyDescent="0.25">
      <c r="A12" s="67"/>
      <c r="B12" s="67"/>
      <c r="C12" s="67"/>
      <c r="D12" s="67"/>
      <c r="E12" s="67"/>
      <c r="F12" s="67"/>
      <c r="H12" s="39"/>
    </row>
    <row r="13" spans="1:14" x14ac:dyDescent="0.25">
      <c r="A13" s="72" t="s">
        <v>372</v>
      </c>
      <c r="B13" s="71"/>
      <c r="C13" s="71"/>
      <c r="D13" s="71"/>
      <c r="E13" s="71"/>
      <c r="F13" s="71"/>
    </row>
    <row r="14" spans="1:14" x14ac:dyDescent="0.25">
      <c r="A14" s="1" t="s">
        <v>3030</v>
      </c>
      <c r="B14" s="1" t="s">
        <v>3031</v>
      </c>
      <c r="C14" s="3">
        <v>0</v>
      </c>
      <c r="D14" s="3">
        <v>0</v>
      </c>
      <c r="E14" s="3">
        <v>0</v>
      </c>
      <c r="F14" s="3">
        <v>0</v>
      </c>
      <c r="K14" s="39"/>
    </row>
    <row r="15" spans="1:14" x14ac:dyDescent="0.25">
      <c r="A15" s="1" t="s">
        <v>3032</v>
      </c>
      <c r="B15" s="1" t="s">
        <v>3031</v>
      </c>
      <c r="C15" s="3">
        <v>0</v>
      </c>
      <c r="D15" s="3">
        <v>0</v>
      </c>
      <c r="E15" s="3">
        <v>0</v>
      </c>
      <c r="F15" s="3">
        <v>0</v>
      </c>
      <c r="K15" s="35"/>
    </row>
    <row r="16" spans="1:14" x14ac:dyDescent="0.25">
      <c r="A16" s="1" t="s">
        <v>3033</v>
      </c>
      <c r="B16" s="1" t="s">
        <v>3031</v>
      </c>
      <c r="C16" s="3">
        <v>0</v>
      </c>
      <c r="D16" s="3">
        <v>0</v>
      </c>
      <c r="E16" s="3">
        <v>0</v>
      </c>
      <c r="F16" s="3">
        <v>0</v>
      </c>
      <c r="K16" s="35"/>
    </row>
    <row r="17" spans="1:6" x14ac:dyDescent="0.25">
      <c r="A17" s="1" t="s">
        <v>3034</v>
      </c>
      <c r="B17" s="1" t="s">
        <v>1698</v>
      </c>
      <c r="C17" s="3">
        <v>4300</v>
      </c>
      <c r="D17" s="3">
        <v>0</v>
      </c>
      <c r="E17" s="3">
        <v>0</v>
      </c>
      <c r="F17" s="3">
        <v>0</v>
      </c>
    </row>
    <row r="18" spans="1:6" x14ac:dyDescent="0.25">
      <c r="A18" s="1" t="s">
        <v>3035</v>
      </c>
      <c r="B18" s="1" t="s">
        <v>3031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 s="1" t="s">
        <v>3036</v>
      </c>
      <c r="B19" s="1" t="s">
        <v>3031</v>
      </c>
      <c r="C19" s="3">
        <v>0</v>
      </c>
      <c r="D19" s="3">
        <v>120283</v>
      </c>
      <c r="E19" s="3">
        <v>60141.06</v>
      </c>
      <c r="F19" s="3">
        <v>0</v>
      </c>
    </row>
    <row r="20" spans="1:6" x14ac:dyDescent="0.25">
      <c r="A20" s="1" t="s">
        <v>3037</v>
      </c>
      <c r="B20" s="1" t="s">
        <v>454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 s="1" t="s">
        <v>3038</v>
      </c>
      <c r="B21" s="1" t="s">
        <v>3039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 s="1" t="s">
        <v>3040</v>
      </c>
      <c r="B22" s="1" t="s">
        <v>3041</v>
      </c>
      <c r="C22" s="3">
        <v>3800</v>
      </c>
      <c r="D22" s="3">
        <v>100000</v>
      </c>
      <c r="E22" s="3">
        <v>0</v>
      </c>
      <c r="F22" s="3">
        <v>0</v>
      </c>
    </row>
    <row r="23" spans="1:6" x14ac:dyDescent="0.25">
      <c r="A23" s="1" t="s">
        <v>3042</v>
      </c>
      <c r="B23" s="1" t="s">
        <v>3043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1" t="s">
        <v>3044</v>
      </c>
      <c r="B24" s="1" t="s">
        <v>2373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 s="1" t="s">
        <v>3045</v>
      </c>
      <c r="B25" s="1" t="s">
        <v>3046</v>
      </c>
      <c r="C25" s="3">
        <v>0</v>
      </c>
      <c r="D25" s="3">
        <v>0</v>
      </c>
      <c r="E25" s="3">
        <v>0</v>
      </c>
      <c r="F25" s="3">
        <v>0</v>
      </c>
    </row>
    <row r="26" spans="1:6" ht="15.75" thickBot="1" x14ac:dyDescent="0.3">
      <c r="A26" s="1" t="s">
        <v>3047</v>
      </c>
      <c r="B26" s="1" t="s">
        <v>1991</v>
      </c>
      <c r="C26" s="3">
        <v>0</v>
      </c>
      <c r="D26" s="3">
        <v>0</v>
      </c>
      <c r="E26" s="3">
        <v>0</v>
      </c>
      <c r="F26" s="3">
        <v>0</v>
      </c>
    </row>
    <row r="27" spans="1:6" ht="15.75" thickTop="1" x14ac:dyDescent="0.25">
      <c r="A27" s="69" t="s">
        <v>1471</v>
      </c>
      <c r="B27" s="68"/>
      <c r="C27" s="70">
        <v>8100</v>
      </c>
      <c r="D27" s="70">
        <v>220283</v>
      </c>
      <c r="E27" s="70">
        <v>60141.06</v>
      </c>
      <c r="F27" s="70">
        <f>SUM(F14:F26)</f>
        <v>0</v>
      </c>
    </row>
    <row r="28" spans="1:6" ht="15.75" thickBot="1" x14ac:dyDescent="0.3">
      <c r="A28" s="67"/>
      <c r="B28" s="67"/>
      <c r="C28" s="67"/>
      <c r="D28" s="67"/>
      <c r="E28" s="67"/>
      <c r="F28" s="67"/>
    </row>
    <row r="29" spans="1:6" ht="16.5" thickTop="1" thickBot="1" x14ac:dyDescent="0.3">
      <c r="A29" s="73" t="s">
        <v>3552</v>
      </c>
      <c r="B29" s="73" t="s">
        <v>3552</v>
      </c>
      <c r="C29" s="74">
        <v>-8100</v>
      </c>
      <c r="D29" s="74">
        <v>0</v>
      </c>
      <c r="E29" s="74">
        <v>-60141.06</v>
      </c>
      <c r="F29" s="74">
        <f>SUM(F11-F27)</f>
        <v>0</v>
      </c>
    </row>
    <row r="30" spans="1:6" ht="15.75" thickTop="1" x14ac:dyDescent="0.25"/>
  </sheetData>
  <sheetProtection algorithmName="SHA-512" hashValue="MexUSi/VLeK65XDL5o+sExvjl4sQ0VlqyW1CVwgbDN9tMtyhBHu5k41znkN7/JDSjMDr+PRruIVA1WvLkhlVPA==" saltValue="NOVcDeNjE2srpOLN4A4KZA==" spinCount="100000" sheet="1" objects="1" scenarios="1"/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B4CC-1CBC-4DD3-8D11-3379E5AAB860}">
  <sheetPr>
    <tabColor rgb="FFFFFF00"/>
  </sheetPr>
  <dimension ref="A1:N30"/>
  <sheetViews>
    <sheetView zoomScale="75" zoomScaleNormal="75" workbookViewId="0">
      <selection activeCell="H20" sqref="H20"/>
    </sheetView>
  </sheetViews>
  <sheetFormatPr defaultRowHeight="15" x14ac:dyDescent="0.25"/>
  <cols>
    <col min="1" max="1" width="32.7109375" bestFit="1" customWidth="1"/>
    <col min="2" max="2" width="41.140625" bestFit="1" customWidth="1"/>
    <col min="3" max="3" width="18.42578125" customWidth="1"/>
    <col min="4" max="4" width="21.42578125" customWidth="1"/>
    <col min="5" max="5" width="19.140625" customWidth="1"/>
    <col min="6" max="6" width="15.28515625" customWidth="1"/>
  </cols>
  <sheetData>
    <row r="1" spans="1:14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  <c r="J1" s="2"/>
      <c r="K1" s="2"/>
      <c r="L1" s="2"/>
      <c r="M1" s="2"/>
      <c r="N1" s="2"/>
    </row>
    <row r="2" spans="1:14" x14ac:dyDescent="0.25">
      <c r="A2" s="72" t="s">
        <v>3553</v>
      </c>
      <c r="B2" s="71"/>
      <c r="C2" s="71"/>
      <c r="D2" s="71"/>
      <c r="E2" s="71"/>
      <c r="F2" s="71"/>
      <c r="G2" s="2"/>
      <c r="H2" s="2"/>
      <c r="I2" s="2"/>
      <c r="J2" s="2"/>
      <c r="K2" s="2"/>
      <c r="L2" s="2"/>
      <c r="M2" s="2"/>
      <c r="N2" s="2"/>
    </row>
    <row r="3" spans="1:14" x14ac:dyDescent="0.25">
      <c r="A3" s="72" t="s">
        <v>2</v>
      </c>
      <c r="B3" s="71"/>
      <c r="C3" s="71"/>
      <c r="D3" s="71"/>
      <c r="E3" s="71"/>
      <c r="F3" s="71"/>
      <c r="G3" s="2"/>
      <c r="H3" s="2"/>
      <c r="I3" s="2"/>
      <c r="J3" s="2"/>
      <c r="K3" s="2"/>
      <c r="L3" s="2"/>
      <c r="M3" s="2"/>
      <c r="N3" s="2"/>
    </row>
    <row r="4" spans="1:14" x14ac:dyDescent="0.25">
      <c r="A4" s="1" t="s">
        <v>2858</v>
      </c>
      <c r="B4" s="1" t="s">
        <v>166</v>
      </c>
      <c r="C4" s="3">
        <v>0</v>
      </c>
      <c r="D4" s="3">
        <v>0</v>
      </c>
      <c r="E4" s="3">
        <v>0</v>
      </c>
      <c r="F4" s="3">
        <v>0</v>
      </c>
    </row>
    <row r="5" spans="1:14" x14ac:dyDescent="0.25">
      <c r="A5" s="1" t="s">
        <v>2859</v>
      </c>
      <c r="B5" s="1" t="s">
        <v>253</v>
      </c>
      <c r="C5" s="3">
        <v>0</v>
      </c>
      <c r="D5" s="3">
        <v>1000</v>
      </c>
      <c r="E5" s="3">
        <v>0</v>
      </c>
      <c r="F5" s="3">
        <v>250</v>
      </c>
    </row>
    <row r="6" spans="1:14" x14ac:dyDescent="0.25">
      <c r="A6" s="1" t="s">
        <v>2860</v>
      </c>
      <c r="B6" s="1" t="s">
        <v>255</v>
      </c>
      <c r="C6" s="3">
        <v>0</v>
      </c>
      <c r="D6" s="3">
        <v>0</v>
      </c>
      <c r="E6" s="3">
        <v>0</v>
      </c>
      <c r="F6" s="3">
        <v>0</v>
      </c>
    </row>
    <row r="7" spans="1:14" ht="15.75" thickBot="1" x14ac:dyDescent="0.3">
      <c r="A7" s="1" t="s">
        <v>2861</v>
      </c>
      <c r="B7" s="1" t="s">
        <v>2685</v>
      </c>
      <c r="C7" s="3">
        <v>0</v>
      </c>
      <c r="D7" s="3">
        <v>0</v>
      </c>
      <c r="E7" s="3">
        <v>0</v>
      </c>
      <c r="F7" s="3">
        <v>0</v>
      </c>
    </row>
    <row r="8" spans="1:14" ht="15.75" thickTop="1" x14ac:dyDescent="0.25">
      <c r="A8" s="69" t="s">
        <v>371</v>
      </c>
      <c r="B8" s="68"/>
      <c r="C8" s="70">
        <v>0</v>
      </c>
      <c r="D8" s="70">
        <v>1000</v>
      </c>
      <c r="E8" s="70">
        <v>0</v>
      </c>
      <c r="F8" s="70">
        <f>SUM(F4:F7)</f>
        <v>250</v>
      </c>
    </row>
    <row r="9" spans="1:14" x14ac:dyDescent="0.25">
      <c r="A9" s="67"/>
      <c r="B9" s="67"/>
      <c r="C9" s="67"/>
      <c r="D9" s="67"/>
      <c r="E9" s="67"/>
      <c r="F9" s="67"/>
    </row>
    <row r="10" spans="1:14" x14ac:dyDescent="0.25">
      <c r="A10" s="72" t="s">
        <v>372</v>
      </c>
      <c r="B10" s="71"/>
      <c r="C10" s="71"/>
      <c r="D10" s="71"/>
      <c r="E10" s="71"/>
      <c r="F10" s="71"/>
    </row>
    <row r="11" spans="1:14" x14ac:dyDescent="0.25">
      <c r="A11" s="1" t="s">
        <v>3049</v>
      </c>
      <c r="B11" s="1" t="s">
        <v>3050</v>
      </c>
      <c r="C11" s="3">
        <v>0</v>
      </c>
      <c r="D11" s="3">
        <v>0</v>
      </c>
      <c r="E11" s="3">
        <v>0</v>
      </c>
      <c r="F11" s="3">
        <v>0</v>
      </c>
    </row>
    <row r="12" spans="1:14" x14ac:dyDescent="0.25">
      <c r="A12" s="1" t="s">
        <v>3051</v>
      </c>
      <c r="B12" s="1" t="s">
        <v>3052</v>
      </c>
      <c r="C12" s="3">
        <v>0</v>
      </c>
      <c r="D12" s="3">
        <v>0</v>
      </c>
      <c r="E12" s="3">
        <v>0</v>
      </c>
      <c r="F12" s="3">
        <v>0</v>
      </c>
    </row>
    <row r="13" spans="1:14" x14ac:dyDescent="0.25">
      <c r="A13" s="1" t="s">
        <v>3053</v>
      </c>
      <c r="B13" s="1" t="s">
        <v>3054</v>
      </c>
      <c r="C13" s="3">
        <v>0</v>
      </c>
      <c r="D13" s="3">
        <v>0</v>
      </c>
      <c r="E13" s="3">
        <v>0</v>
      </c>
      <c r="F13" s="3">
        <v>0</v>
      </c>
    </row>
    <row r="14" spans="1:14" x14ac:dyDescent="0.25">
      <c r="A14" s="1" t="s">
        <v>3055</v>
      </c>
      <c r="B14" s="1" t="s">
        <v>1464</v>
      </c>
      <c r="C14" s="3">
        <v>0</v>
      </c>
      <c r="D14" s="3">
        <v>0</v>
      </c>
      <c r="E14" s="3">
        <v>0</v>
      </c>
      <c r="F14" s="3">
        <v>0</v>
      </c>
    </row>
    <row r="15" spans="1:14" x14ac:dyDescent="0.25">
      <c r="A15" s="1" t="s">
        <v>3056</v>
      </c>
      <c r="B15" s="1" t="s">
        <v>3057</v>
      </c>
      <c r="C15" s="3">
        <v>0</v>
      </c>
      <c r="D15" s="3">
        <v>0</v>
      </c>
      <c r="E15" s="3">
        <v>0</v>
      </c>
      <c r="F15" s="3">
        <v>0</v>
      </c>
    </row>
    <row r="16" spans="1:14" x14ac:dyDescent="0.25">
      <c r="A16" s="1" t="s">
        <v>3058</v>
      </c>
      <c r="B16" s="1" t="s">
        <v>392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1" t="s">
        <v>3688</v>
      </c>
      <c r="B17" s="1" t="s">
        <v>456</v>
      </c>
      <c r="C17" s="3">
        <v>0</v>
      </c>
      <c r="D17" s="3">
        <v>1000</v>
      </c>
      <c r="E17" s="3">
        <v>728.05</v>
      </c>
      <c r="F17" s="3">
        <v>250</v>
      </c>
    </row>
    <row r="18" spans="1:6" x14ac:dyDescent="0.25">
      <c r="A18" s="1" t="s">
        <v>3059</v>
      </c>
      <c r="B18" s="1" t="s">
        <v>3050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 s="1" t="s">
        <v>3060</v>
      </c>
      <c r="B19" s="1" t="s">
        <v>502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 s="1" t="s">
        <v>3061</v>
      </c>
      <c r="B20" s="1" t="s">
        <v>438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 s="1" t="s">
        <v>3062</v>
      </c>
      <c r="B21" s="1" t="s">
        <v>444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 s="1" t="s">
        <v>3063</v>
      </c>
      <c r="B22" s="1" t="s">
        <v>3048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 s="1" t="s">
        <v>3064</v>
      </c>
      <c r="B23" s="1" t="s">
        <v>3043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1" t="s">
        <v>3065</v>
      </c>
      <c r="B24" s="1" t="s">
        <v>3052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 s="1" t="s">
        <v>3066</v>
      </c>
      <c r="B25" s="1" t="s">
        <v>3054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 s="1" t="s">
        <v>3067</v>
      </c>
      <c r="B26" s="1" t="s">
        <v>1464</v>
      </c>
      <c r="C26" s="3">
        <v>0</v>
      </c>
      <c r="D26" s="3">
        <v>0</v>
      </c>
      <c r="E26" s="3">
        <v>0</v>
      </c>
      <c r="F26" s="3">
        <v>0</v>
      </c>
    </row>
    <row r="27" spans="1:6" ht="15.75" thickBot="1" x14ac:dyDescent="0.3">
      <c r="A27" s="1" t="s">
        <v>3068</v>
      </c>
      <c r="B27" s="1" t="s">
        <v>3057</v>
      </c>
      <c r="C27" s="3">
        <v>0</v>
      </c>
      <c r="D27" s="3">
        <v>0</v>
      </c>
      <c r="E27" s="3">
        <v>0</v>
      </c>
      <c r="F27" s="3">
        <v>0</v>
      </c>
    </row>
    <row r="28" spans="1:6" ht="15.75" thickTop="1" x14ac:dyDescent="0.25">
      <c r="A28" s="69" t="s">
        <v>1471</v>
      </c>
      <c r="B28" s="68"/>
      <c r="C28" s="70">
        <v>0</v>
      </c>
      <c r="D28" s="70">
        <v>1000</v>
      </c>
      <c r="E28" s="70">
        <v>728.05</v>
      </c>
      <c r="F28" s="70">
        <f>SUM(F11:F27)</f>
        <v>250</v>
      </c>
    </row>
    <row r="29" spans="1:6" ht="15.75" thickBot="1" x14ac:dyDescent="0.3">
      <c r="A29" s="67"/>
      <c r="B29" s="67"/>
      <c r="C29" s="67"/>
      <c r="D29" s="67"/>
      <c r="E29" s="67"/>
      <c r="F29" s="67"/>
    </row>
    <row r="30" spans="1:6" ht="16.5" thickTop="1" thickBot="1" x14ac:dyDescent="0.3">
      <c r="A30" s="73" t="s">
        <v>3554</v>
      </c>
      <c r="B30" s="73" t="s">
        <v>3554</v>
      </c>
      <c r="C30" s="74">
        <v>0</v>
      </c>
      <c r="D30" s="74">
        <v>0</v>
      </c>
      <c r="E30" s="74">
        <v>-728.05</v>
      </c>
      <c r="F30" s="74">
        <f>SUM(F8-F28)</f>
        <v>0</v>
      </c>
    </row>
  </sheetData>
  <sheetProtection algorithmName="SHA-512" hashValue="23ZtOQvFZqU8UQ5R8j9rYA6a+kRt7ceIR+qi5d6NQBqG6mT3TtM+UMVgA7nNnhtkxs2ACfkB09ks8ZYGLk3F2g==" saltValue="FOaQD9Lp8exONxsj8KQv2g==" spinCount="100000" sheet="1" objects="1" scenarios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53444-CA84-4904-AB2B-878ECDC7E646}">
  <sheetPr>
    <tabColor rgb="FFFFFF00"/>
  </sheetPr>
  <dimension ref="A1:F44"/>
  <sheetViews>
    <sheetView zoomScale="75" zoomScaleNormal="75" workbookViewId="0">
      <selection activeCell="L16" sqref="L16"/>
    </sheetView>
  </sheetViews>
  <sheetFormatPr defaultRowHeight="15" x14ac:dyDescent="0.25"/>
  <cols>
    <col min="1" max="2" width="32.7109375" bestFit="1" customWidth="1"/>
    <col min="3" max="3" width="22.42578125" customWidth="1"/>
    <col min="4" max="4" width="23.28515625" customWidth="1"/>
    <col min="5" max="5" width="21.85546875" customWidth="1"/>
    <col min="6" max="6" width="17.2851562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3555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2862</v>
      </c>
      <c r="B4" s="1" t="s">
        <v>3556</v>
      </c>
      <c r="C4" s="3">
        <v>528454.64</v>
      </c>
      <c r="D4" s="3">
        <v>555883</v>
      </c>
      <c r="E4" s="3">
        <v>566246.12</v>
      </c>
      <c r="F4" s="3">
        <v>585225</v>
      </c>
    </row>
    <row r="5" spans="1:6" x14ac:dyDescent="0.25">
      <c r="A5" s="1" t="s">
        <v>2863</v>
      </c>
      <c r="B5" s="1" t="s">
        <v>5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 s="1" t="s">
        <v>2864</v>
      </c>
      <c r="B6" s="1" t="s">
        <v>7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 s="1" t="s">
        <v>2865</v>
      </c>
      <c r="B7" s="1" t="s">
        <v>11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 s="1" t="s">
        <v>2866</v>
      </c>
      <c r="B8" s="1" t="s">
        <v>13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 s="1" t="s">
        <v>2867</v>
      </c>
      <c r="B9" s="1" t="s">
        <v>17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 s="1" t="s">
        <v>2868</v>
      </c>
      <c r="B10" s="1" t="s">
        <v>1484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 s="1" t="s">
        <v>3689</v>
      </c>
      <c r="B11" s="1" t="s">
        <v>1760</v>
      </c>
      <c r="C11" s="3">
        <v>0</v>
      </c>
      <c r="D11" s="3">
        <v>0</v>
      </c>
      <c r="E11" s="3">
        <v>375.39</v>
      </c>
      <c r="F11" s="3">
        <v>0</v>
      </c>
    </row>
    <row r="12" spans="1:6" x14ac:dyDescent="0.25">
      <c r="A12" s="1" t="s">
        <v>2869</v>
      </c>
      <c r="B12" s="1" t="s">
        <v>76</v>
      </c>
      <c r="C12" s="3">
        <v>1940.13</v>
      </c>
      <c r="D12" s="3">
        <v>1991</v>
      </c>
      <c r="E12" s="3">
        <v>1991.47</v>
      </c>
      <c r="F12" s="3">
        <v>1744</v>
      </c>
    </row>
    <row r="13" spans="1:6" x14ac:dyDescent="0.25">
      <c r="A13" s="1" t="s">
        <v>2870</v>
      </c>
      <c r="B13" s="1" t="s">
        <v>2076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 s="1" t="s">
        <v>2871</v>
      </c>
      <c r="B14" s="1" t="s">
        <v>2872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 s="1" t="s">
        <v>2873</v>
      </c>
      <c r="B15" s="1" t="s">
        <v>166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 s="1" t="s">
        <v>2874</v>
      </c>
      <c r="B16" s="1" t="s">
        <v>172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1" t="s">
        <v>2875</v>
      </c>
      <c r="B17" s="1" t="s">
        <v>212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 s="1" t="s">
        <v>2876</v>
      </c>
      <c r="B18" s="1" t="s">
        <v>253</v>
      </c>
      <c r="C18" s="3">
        <v>0</v>
      </c>
      <c r="D18" s="3">
        <v>107206</v>
      </c>
      <c r="E18" s="3">
        <v>0</v>
      </c>
      <c r="F18" s="3">
        <v>0</v>
      </c>
    </row>
    <row r="19" spans="1:6" ht="15.75" thickBot="1" x14ac:dyDescent="0.3">
      <c r="A19" s="1" t="s">
        <v>2877</v>
      </c>
      <c r="B19" s="1" t="s">
        <v>255</v>
      </c>
      <c r="C19" s="3">
        <v>0</v>
      </c>
      <c r="D19" s="3">
        <v>0</v>
      </c>
      <c r="E19" s="3">
        <v>0</v>
      </c>
      <c r="F19" s="3">
        <v>0</v>
      </c>
    </row>
    <row r="20" spans="1:6" ht="15.75" thickTop="1" x14ac:dyDescent="0.25">
      <c r="A20" s="69" t="s">
        <v>371</v>
      </c>
      <c r="B20" s="68"/>
      <c r="C20" s="70">
        <v>530394.77</v>
      </c>
      <c r="D20" s="70">
        <v>665080</v>
      </c>
      <c r="E20" s="70">
        <v>568612.98</v>
      </c>
      <c r="F20" s="70">
        <f>SUM(F4:F19)</f>
        <v>586969</v>
      </c>
    </row>
    <row r="21" spans="1:6" x14ac:dyDescent="0.25">
      <c r="A21" s="67"/>
      <c r="B21" s="67"/>
      <c r="C21" s="67"/>
      <c r="D21" s="67"/>
      <c r="E21" s="67"/>
      <c r="F21" s="67"/>
    </row>
    <row r="22" spans="1:6" x14ac:dyDescent="0.25">
      <c r="A22" s="72" t="s">
        <v>372</v>
      </c>
      <c r="B22" s="71"/>
      <c r="C22" s="71"/>
      <c r="D22" s="71"/>
      <c r="E22" s="71"/>
      <c r="F22" s="71"/>
    </row>
    <row r="23" spans="1:6" x14ac:dyDescent="0.25">
      <c r="A23" s="1" t="s">
        <v>3069</v>
      </c>
      <c r="B23" s="1" t="s">
        <v>2165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1" t="s">
        <v>3070</v>
      </c>
      <c r="B24" s="1" t="s">
        <v>382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 s="1" t="s">
        <v>3071</v>
      </c>
      <c r="B25" s="1" t="s">
        <v>394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 s="1" t="s">
        <v>3072</v>
      </c>
      <c r="B26" s="1" t="s">
        <v>408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 s="1" t="s">
        <v>3073</v>
      </c>
      <c r="B27" s="1" t="s">
        <v>410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 s="1" t="s">
        <v>3074</v>
      </c>
      <c r="B28" s="1" t="s">
        <v>780</v>
      </c>
      <c r="C28" s="3">
        <v>1667.14</v>
      </c>
      <c r="D28" s="3">
        <v>6000</v>
      </c>
      <c r="E28" s="3">
        <v>4153.93</v>
      </c>
      <c r="F28" s="3">
        <v>3000</v>
      </c>
    </row>
    <row r="29" spans="1:6" x14ac:dyDescent="0.25">
      <c r="A29" s="1" t="s">
        <v>3075</v>
      </c>
      <c r="B29" s="1" t="s">
        <v>3076</v>
      </c>
      <c r="C29" s="3">
        <v>508</v>
      </c>
      <c r="D29" s="3">
        <v>1200</v>
      </c>
      <c r="E29" s="3">
        <v>254</v>
      </c>
      <c r="F29" s="3">
        <v>1414</v>
      </c>
    </row>
    <row r="30" spans="1:6" x14ac:dyDescent="0.25">
      <c r="A30" s="1" t="s">
        <v>3077</v>
      </c>
      <c r="B30" s="1" t="s">
        <v>456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 s="1" t="s">
        <v>3078</v>
      </c>
      <c r="B31" s="1" t="s">
        <v>458</v>
      </c>
      <c r="C31" s="3">
        <v>78055</v>
      </c>
      <c r="D31" s="3">
        <v>80500</v>
      </c>
      <c r="E31" s="3">
        <v>0</v>
      </c>
      <c r="F31" s="3">
        <v>94262</v>
      </c>
    </row>
    <row r="32" spans="1:6" x14ac:dyDescent="0.25">
      <c r="A32" s="1" t="s">
        <v>3079</v>
      </c>
      <c r="B32" s="1" t="s">
        <v>3080</v>
      </c>
      <c r="C32" s="3">
        <v>391644</v>
      </c>
      <c r="D32" s="3">
        <v>448432</v>
      </c>
      <c r="E32" s="3">
        <v>357375</v>
      </c>
      <c r="F32" s="3">
        <v>450293</v>
      </c>
    </row>
    <row r="33" spans="1:6" x14ac:dyDescent="0.25">
      <c r="A33" s="1" t="s">
        <v>3081</v>
      </c>
      <c r="B33" s="1" t="s">
        <v>510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 s="1" t="s">
        <v>3082</v>
      </c>
      <c r="B34" s="1" t="s">
        <v>794</v>
      </c>
      <c r="C34" s="3">
        <v>17000</v>
      </c>
      <c r="D34" s="3">
        <v>17000</v>
      </c>
      <c r="E34" s="3">
        <v>17000</v>
      </c>
      <c r="F34" s="3">
        <v>20000</v>
      </c>
    </row>
    <row r="35" spans="1:6" x14ac:dyDescent="0.25">
      <c r="A35" s="1" t="s">
        <v>3083</v>
      </c>
      <c r="B35" s="1" t="s">
        <v>796</v>
      </c>
      <c r="C35" s="3">
        <v>5000</v>
      </c>
      <c r="D35" s="3">
        <v>5000</v>
      </c>
      <c r="E35" s="3">
        <v>5000</v>
      </c>
      <c r="F35" s="3">
        <v>8000</v>
      </c>
    </row>
    <row r="36" spans="1:6" x14ac:dyDescent="0.25">
      <c r="A36" s="1" t="s">
        <v>3084</v>
      </c>
      <c r="B36" s="1" t="s">
        <v>2837</v>
      </c>
      <c r="C36" s="3">
        <v>0</v>
      </c>
      <c r="D36" s="3">
        <v>105948</v>
      </c>
      <c r="E36" s="3">
        <v>105948</v>
      </c>
      <c r="F36" s="3">
        <v>0</v>
      </c>
    </row>
    <row r="37" spans="1:6" x14ac:dyDescent="0.25">
      <c r="A37" s="1" t="s">
        <v>3085</v>
      </c>
      <c r="B37" s="1" t="s">
        <v>1969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 s="1" t="s">
        <v>3086</v>
      </c>
      <c r="B38" s="1" t="s">
        <v>1098</v>
      </c>
      <c r="C38" s="3">
        <v>0</v>
      </c>
      <c r="D38" s="3">
        <v>0</v>
      </c>
      <c r="E38" s="3">
        <v>0</v>
      </c>
      <c r="F38" s="3">
        <v>0</v>
      </c>
    </row>
    <row r="39" spans="1:6" ht="14.45" customHeight="1" x14ac:dyDescent="0.25">
      <c r="A39" s="1" t="s">
        <v>3087</v>
      </c>
      <c r="B39" s="1" t="s">
        <v>1464</v>
      </c>
      <c r="C39" s="3">
        <v>0</v>
      </c>
      <c r="D39" s="3">
        <v>0</v>
      </c>
      <c r="E39" s="3">
        <v>0</v>
      </c>
      <c r="F39" s="3">
        <v>9000</v>
      </c>
    </row>
    <row r="40" spans="1:6" x14ac:dyDescent="0.25">
      <c r="A40" s="1" t="s">
        <v>3088</v>
      </c>
      <c r="B40" s="1" t="s">
        <v>745</v>
      </c>
      <c r="C40" s="3">
        <v>0</v>
      </c>
      <c r="D40" s="3">
        <v>1000</v>
      </c>
      <c r="E40" s="3">
        <v>0</v>
      </c>
      <c r="F40" s="3">
        <v>1000</v>
      </c>
    </row>
    <row r="41" spans="1:6" ht="15.75" thickBot="1" x14ac:dyDescent="0.3">
      <c r="A41" s="1" t="s">
        <v>3089</v>
      </c>
      <c r="B41" s="1" t="s">
        <v>3090</v>
      </c>
      <c r="C41" s="3">
        <v>0</v>
      </c>
      <c r="D41" s="3">
        <v>0</v>
      </c>
      <c r="E41" s="3">
        <v>0</v>
      </c>
      <c r="F41" s="3">
        <v>0</v>
      </c>
    </row>
    <row r="42" spans="1:6" ht="15.75" thickTop="1" x14ac:dyDescent="0.25">
      <c r="A42" s="69" t="s">
        <v>1471</v>
      </c>
      <c r="B42" s="68"/>
      <c r="C42" s="70">
        <v>493874.14</v>
      </c>
      <c r="D42" s="70">
        <v>665080</v>
      </c>
      <c r="E42" s="70">
        <v>489730.93</v>
      </c>
      <c r="F42" s="70">
        <f>SUM(F23:F41)</f>
        <v>586969</v>
      </c>
    </row>
    <row r="43" spans="1:6" ht="15.75" thickBot="1" x14ac:dyDescent="0.3">
      <c r="A43" s="67"/>
      <c r="B43" s="67"/>
      <c r="C43" s="67"/>
      <c r="D43" s="67"/>
      <c r="E43" s="67"/>
      <c r="F43" s="67"/>
    </row>
    <row r="44" spans="1:6" ht="15.75" thickTop="1" x14ac:dyDescent="0.25">
      <c r="A44" s="69" t="s">
        <v>3557</v>
      </c>
      <c r="B44" s="69" t="s">
        <v>3557</v>
      </c>
      <c r="C44" s="68"/>
      <c r="D44" s="68"/>
      <c r="E44" s="68"/>
      <c r="F44" s="70">
        <f>SUM(F20-F42)</f>
        <v>0</v>
      </c>
    </row>
  </sheetData>
  <sheetProtection algorithmName="SHA-512" hashValue="GDVahVyTZmi0a0Scl6S3kEk607Szk1351aPV6CooaUWM4TZAYBFDlq5GJAXNpQQOFoFMFrZf97gWMfjQ8cvQUA==" saltValue="TpyfgyqcJAQZbJim7zxKyg==" spinCount="100000" sheet="1" objects="1" scenarios="1"/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74DC-F54E-4AA1-ABB0-A4F6A67B6B91}">
  <sheetPr>
    <tabColor rgb="FFFFFF00"/>
  </sheetPr>
  <dimension ref="A1:N14"/>
  <sheetViews>
    <sheetView zoomScale="75" zoomScaleNormal="75" workbookViewId="0">
      <selection activeCell="G6" sqref="G6"/>
    </sheetView>
  </sheetViews>
  <sheetFormatPr defaultRowHeight="15" x14ac:dyDescent="0.25"/>
  <cols>
    <col min="1" max="2" width="32.7109375" bestFit="1" customWidth="1"/>
    <col min="3" max="3" width="21.28515625" customWidth="1"/>
    <col min="4" max="4" width="26.140625" customWidth="1"/>
    <col min="5" max="5" width="22.85546875" customWidth="1"/>
    <col min="6" max="6" width="20.140625" customWidth="1"/>
  </cols>
  <sheetData>
    <row r="1" spans="1:14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  <c r="J1" s="2"/>
      <c r="K1" s="2"/>
      <c r="L1" s="2"/>
      <c r="M1" s="2"/>
      <c r="N1" s="2"/>
    </row>
    <row r="2" spans="1:14" x14ac:dyDescent="0.25">
      <c r="A2" s="66" t="s">
        <v>3558</v>
      </c>
      <c r="B2" s="64"/>
      <c r="C2" s="65"/>
      <c r="D2" s="65"/>
      <c r="E2" s="65"/>
      <c r="F2" s="65"/>
      <c r="G2" s="2"/>
      <c r="H2" s="2"/>
      <c r="I2" s="2"/>
      <c r="J2" s="2"/>
      <c r="K2" s="2"/>
      <c r="L2" s="2"/>
      <c r="M2" s="2"/>
      <c r="N2" s="2"/>
    </row>
    <row r="3" spans="1:14" x14ac:dyDescent="0.25">
      <c r="A3" s="66" t="s">
        <v>2</v>
      </c>
      <c r="B3" s="64"/>
      <c r="C3" s="65"/>
      <c r="D3" s="65"/>
      <c r="E3" s="65"/>
      <c r="F3" s="65"/>
      <c r="G3" s="2"/>
      <c r="H3" s="2"/>
      <c r="I3" s="2"/>
      <c r="J3" s="2"/>
      <c r="K3" s="2"/>
      <c r="L3" s="2"/>
      <c r="M3" s="2"/>
      <c r="N3" s="2"/>
    </row>
    <row r="4" spans="1:14" x14ac:dyDescent="0.25">
      <c r="A4" s="63" t="s">
        <v>2878</v>
      </c>
      <c r="B4" s="63" t="s">
        <v>166</v>
      </c>
      <c r="C4" s="53">
        <v>14.35</v>
      </c>
      <c r="D4" s="53">
        <v>10</v>
      </c>
      <c r="E4" s="53">
        <v>11.53</v>
      </c>
      <c r="F4" s="53">
        <v>10</v>
      </c>
    </row>
    <row r="5" spans="1:14" x14ac:dyDescent="0.25">
      <c r="A5" s="1" t="s">
        <v>2879</v>
      </c>
      <c r="B5" s="1" t="s">
        <v>212</v>
      </c>
      <c r="C5" s="3">
        <v>1800</v>
      </c>
      <c r="D5" s="3">
        <v>1500</v>
      </c>
      <c r="E5" s="3">
        <v>1500</v>
      </c>
      <c r="F5" s="3">
        <v>1500</v>
      </c>
    </row>
    <row r="6" spans="1:14" ht="15.75" thickBot="1" x14ac:dyDescent="0.3">
      <c r="A6" s="1" t="s">
        <v>2880</v>
      </c>
      <c r="B6" s="1" t="s">
        <v>253</v>
      </c>
      <c r="C6" s="3">
        <v>0</v>
      </c>
      <c r="D6" s="3">
        <v>0</v>
      </c>
      <c r="E6" s="3">
        <v>0</v>
      </c>
      <c r="F6" s="3">
        <v>0</v>
      </c>
    </row>
    <row r="7" spans="1:14" ht="15.75" thickTop="1" x14ac:dyDescent="0.25">
      <c r="A7" s="69" t="s">
        <v>371</v>
      </c>
      <c r="B7" s="68"/>
      <c r="C7" s="70">
        <v>1814.35</v>
      </c>
      <c r="D7" s="70">
        <v>1510</v>
      </c>
      <c r="E7" s="70">
        <v>1511.53</v>
      </c>
      <c r="F7" s="70">
        <f>SUM(F4:F6)</f>
        <v>1510</v>
      </c>
    </row>
    <row r="8" spans="1:14" x14ac:dyDescent="0.25">
      <c r="A8" s="67"/>
      <c r="B8" s="67"/>
      <c r="C8" s="67"/>
      <c r="D8" s="67"/>
      <c r="E8" s="67"/>
      <c r="F8" s="67"/>
    </row>
    <row r="9" spans="1:14" x14ac:dyDescent="0.25">
      <c r="A9" s="72" t="s">
        <v>372</v>
      </c>
      <c r="B9" s="71"/>
      <c r="C9" s="71"/>
      <c r="D9" s="71"/>
      <c r="E9" s="71"/>
      <c r="F9" s="71"/>
    </row>
    <row r="10" spans="1:14" ht="15.75" thickBot="1" x14ac:dyDescent="0.3">
      <c r="A10" s="1" t="s">
        <v>3091</v>
      </c>
      <c r="B10" s="1" t="s">
        <v>1464</v>
      </c>
      <c r="C10" s="3">
        <v>0</v>
      </c>
      <c r="D10" s="3">
        <v>1510</v>
      </c>
      <c r="E10" s="3">
        <v>0</v>
      </c>
      <c r="F10" s="3">
        <v>1510</v>
      </c>
    </row>
    <row r="11" spans="1:14" ht="15.75" thickTop="1" x14ac:dyDescent="0.25">
      <c r="A11" s="69" t="s">
        <v>1471</v>
      </c>
      <c r="B11" s="68"/>
      <c r="C11" s="70">
        <v>0</v>
      </c>
      <c r="D11" s="70">
        <v>1510</v>
      </c>
      <c r="E11" s="70">
        <v>0</v>
      </c>
      <c r="F11" s="70">
        <f>SUM(F10)</f>
        <v>1510</v>
      </c>
    </row>
    <row r="12" spans="1:14" ht="15.75" thickBot="1" x14ac:dyDescent="0.3">
      <c r="A12" s="67"/>
      <c r="B12" s="67"/>
      <c r="C12" s="67"/>
      <c r="D12" s="67"/>
      <c r="E12" s="67"/>
      <c r="F12" s="67"/>
    </row>
    <row r="13" spans="1:14" ht="16.5" thickTop="1" thickBot="1" x14ac:dyDescent="0.3">
      <c r="A13" s="73" t="s">
        <v>3559</v>
      </c>
      <c r="B13" s="73" t="s">
        <v>3559</v>
      </c>
      <c r="C13" s="74">
        <v>1814.35</v>
      </c>
      <c r="D13" s="74">
        <v>0</v>
      </c>
      <c r="E13" s="74">
        <v>1511.53</v>
      </c>
      <c r="F13" s="74">
        <f>SUM(F7-F11)</f>
        <v>0</v>
      </c>
    </row>
    <row r="14" spans="1:14" ht="15.75" thickTop="1" x14ac:dyDescent="0.25"/>
  </sheetData>
  <sheetProtection algorithmName="SHA-512" hashValue="NsWubIBJRAO5BnRtjOBIAbfuGBr53gVkcXWgBvMMgKi2TXm/IUrAFbLhETVqbMd9kPBdx7gNhHWuZaX1OOMMPQ==" saltValue="44V5CsfFTw9066z7WMKfO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4D2C5-A3DF-4BD3-A6AE-6B84B0C98BD1}">
  <sheetPr>
    <tabColor rgb="FFFFFF00"/>
  </sheetPr>
  <dimension ref="A1:G31"/>
  <sheetViews>
    <sheetView zoomScale="75" zoomScaleNormal="75" workbookViewId="0">
      <selection activeCell="P20" sqref="P20"/>
    </sheetView>
  </sheetViews>
  <sheetFormatPr defaultRowHeight="15" x14ac:dyDescent="0.25"/>
  <cols>
    <col min="1" max="2" width="32.7109375" bestFit="1" customWidth="1"/>
    <col min="3" max="3" width="22.85546875" customWidth="1"/>
    <col min="4" max="4" width="24.28515625" customWidth="1"/>
    <col min="5" max="5" width="22.85546875" customWidth="1"/>
    <col min="6" max="6" width="16.85546875" customWidth="1"/>
  </cols>
  <sheetData>
    <row r="1" spans="1:7" ht="30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</row>
    <row r="2" spans="1:7" x14ac:dyDescent="0.25">
      <c r="A2" s="72" t="s">
        <v>3440</v>
      </c>
      <c r="B2" s="71"/>
      <c r="C2" s="71"/>
      <c r="D2" s="71"/>
      <c r="E2" s="71"/>
      <c r="F2" s="71"/>
      <c r="G2" s="2"/>
    </row>
    <row r="3" spans="1:7" x14ac:dyDescent="0.25">
      <c r="A3" s="72" t="s">
        <v>2</v>
      </c>
      <c r="B3" s="71"/>
      <c r="C3" s="71"/>
      <c r="D3" s="71"/>
      <c r="E3" s="71"/>
      <c r="F3" s="71"/>
      <c r="G3" s="2"/>
    </row>
    <row r="4" spans="1:7" x14ac:dyDescent="0.25">
      <c r="A4" s="1" t="s">
        <v>1759</v>
      </c>
      <c r="B4" s="1" t="s">
        <v>1760</v>
      </c>
      <c r="C4" s="3">
        <v>38404.61</v>
      </c>
      <c r="D4" s="3">
        <v>0</v>
      </c>
      <c r="E4" s="3">
        <v>0</v>
      </c>
      <c r="F4" s="3">
        <v>0</v>
      </c>
    </row>
    <row r="5" spans="1:7" x14ac:dyDescent="0.25">
      <c r="A5" s="1" t="s">
        <v>1761</v>
      </c>
      <c r="B5" s="1" t="s">
        <v>152</v>
      </c>
      <c r="C5" s="3">
        <v>0</v>
      </c>
      <c r="D5" s="3">
        <v>0</v>
      </c>
      <c r="E5" s="3">
        <v>0</v>
      </c>
      <c r="F5" s="3">
        <v>0</v>
      </c>
    </row>
    <row r="6" spans="1:7" x14ac:dyDescent="0.25">
      <c r="A6" s="1" t="s">
        <v>1762</v>
      </c>
      <c r="B6" s="1" t="s">
        <v>253</v>
      </c>
      <c r="C6" s="3">
        <v>0</v>
      </c>
      <c r="D6" s="3">
        <v>17290</v>
      </c>
      <c r="E6" s="3">
        <v>0</v>
      </c>
      <c r="F6" s="3">
        <v>10000</v>
      </c>
    </row>
    <row r="7" spans="1:7" ht="15.75" thickBot="1" x14ac:dyDescent="0.3">
      <c r="A7" s="1" t="s">
        <v>1763</v>
      </c>
      <c r="B7" s="1" t="s">
        <v>255</v>
      </c>
      <c r="C7" s="3">
        <v>5000</v>
      </c>
      <c r="D7" s="3">
        <v>10000</v>
      </c>
      <c r="E7" s="3">
        <v>0</v>
      </c>
      <c r="F7" s="3">
        <v>15000</v>
      </c>
    </row>
    <row r="8" spans="1:7" ht="15.75" thickTop="1" x14ac:dyDescent="0.25">
      <c r="A8" s="69" t="s">
        <v>371</v>
      </c>
      <c r="B8" s="68"/>
      <c r="C8" s="70">
        <v>43404.61</v>
      </c>
      <c r="D8" s="70">
        <v>27290</v>
      </c>
      <c r="E8" s="70">
        <v>0</v>
      </c>
      <c r="F8" s="70">
        <f>SUM(F4:F7)</f>
        <v>25000</v>
      </c>
    </row>
    <row r="9" spans="1:7" x14ac:dyDescent="0.25">
      <c r="A9" s="67"/>
      <c r="B9" s="67"/>
      <c r="C9" s="67"/>
      <c r="D9" s="67"/>
      <c r="E9" s="67"/>
      <c r="F9" s="67"/>
    </row>
    <row r="10" spans="1:7" x14ac:dyDescent="0.25">
      <c r="A10" s="72" t="s">
        <v>372</v>
      </c>
      <c r="B10" s="71"/>
      <c r="C10" s="71"/>
      <c r="D10" s="71"/>
      <c r="E10" s="71"/>
      <c r="F10" s="71"/>
    </row>
    <row r="11" spans="1:7" x14ac:dyDescent="0.25">
      <c r="A11" s="1" t="s">
        <v>1764</v>
      </c>
      <c r="B11" s="1" t="s">
        <v>392</v>
      </c>
      <c r="C11" s="3">
        <v>1700</v>
      </c>
      <c r="D11" s="3">
        <v>1905</v>
      </c>
      <c r="E11" s="3">
        <v>1620</v>
      </c>
      <c r="F11" s="3">
        <v>2000</v>
      </c>
    </row>
    <row r="12" spans="1:7" x14ac:dyDescent="0.25">
      <c r="A12" s="1" t="s">
        <v>1765</v>
      </c>
      <c r="B12" s="1" t="s">
        <v>394</v>
      </c>
      <c r="C12" s="3">
        <v>0</v>
      </c>
      <c r="D12" s="3">
        <v>0</v>
      </c>
      <c r="E12" s="3">
        <v>0</v>
      </c>
      <c r="F12" s="3">
        <v>0</v>
      </c>
    </row>
    <row r="13" spans="1:7" x14ac:dyDescent="0.25">
      <c r="A13" s="1" t="s">
        <v>1766</v>
      </c>
      <c r="B13" s="1" t="s">
        <v>406</v>
      </c>
      <c r="C13" s="3">
        <v>0</v>
      </c>
      <c r="D13" s="3">
        <v>0</v>
      </c>
      <c r="E13" s="3">
        <v>0</v>
      </c>
      <c r="F13" s="3">
        <v>0</v>
      </c>
    </row>
    <row r="14" spans="1:7" x14ac:dyDescent="0.25">
      <c r="A14" s="1" t="s">
        <v>1767</v>
      </c>
      <c r="B14" s="1" t="s">
        <v>410</v>
      </c>
      <c r="C14" s="3">
        <v>0</v>
      </c>
      <c r="D14" s="3">
        <v>0</v>
      </c>
      <c r="E14" s="3">
        <v>0</v>
      </c>
      <c r="F14" s="3">
        <v>0</v>
      </c>
    </row>
    <row r="15" spans="1:7" x14ac:dyDescent="0.25">
      <c r="A15" s="1" t="s">
        <v>1768</v>
      </c>
      <c r="B15" s="1" t="s">
        <v>416</v>
      </c>
      <c r="C15" s="3">
        <v>390.51</v>
      </c>
      <c r="D15" s="3">
        <v>480</v>
      </c>
      <c r="E15" s="3">
        <v>0</v>
      </c>
      <c r="F15" s="3">
        <v>300</v>
      </c>
    </row>
    <row r="16" spans="1:7" x14ac:dyDescent="0.25">
      <c r="A16" s="1" t="s">
        <v>1769</v>
      </c>
      <c r="B16" s="1" t="s">
        <v>656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1" t="s">
        <v>1770</v>
      </c>
      <c r="B17" s="1" t="s">
        <v>456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 s="1" t="s">
        <v>1771</v>
      </c>
      <c r="B18" s="1" t="s">
        <v>424</v>
      </c>
      <c r="C18" s="3">
        <v>0</v>
      </c>
      <c r="D18" s="3">
        <v>11750</v>
      </c>
      <c r="E18" s="3">
        <v>1677.78</v>
      </c>
      <c r="F18" s="3">
        <v>15000</v>
      </c>
    </row>
    <row r="19" spans="1:6" x14ac:dyDescent="0.25">
      <c r="A19" s="1" t="s">
        <v>1772</v>
      </c>
      <c r="B19" s="1" t="s">
        <v>1773</v>
      </c>
      <c r="C19" s="3">
        <v>28104.16</v>
      </c>
      <c r="D19" s="3">
        <v>5540</v>
      </c>
      <c r="E19" s="3">
        <v>5540</v>
      </c>
      <c r="F19" s="3">
        <v>0</v>
      </c>
    </row>
    <row r="20" spans="1:6" x14ac:dyDescent="0.25">
      <c r="A20" s="1" t="s">
        <v>1774</v>
      </c>
      <c r="B20" s="1" t="s">
        <v>1390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 s="1" t="s">
        <v>1775</v>
      </c>
      <c r="B21" s="1" t="s">
        <v>426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 s="1" t="s">
        <v>1776</v>
      </c>
      <c r="B22" s="1" t="s">
        <v>438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 s="1" t="s">
        <v>1777</v>
      </c>
      <c r="B23" s="1" t="s">
        <v>488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1" t="s">
        <v>1778</v>
      </c>
      <c r="B24" s="1" t="s">
        <v>440</v>
      </c>
      <c r="C24" s="3">
        <v>653.80999999999995</v>
      </c>
      <c r="D24" s="3">
        <v>95</v>
      </c>
      <c r="E24" s="3">
        <v>94.5</v>
      </c>
      <c r="F24" s="3">
        <v>200</v>
      </c>
    </row>
    <row r="25" spans="1:6" x14ac:dyDescent="0.25">
      <c r="A25" s="1" t="s">
        <v>3441</v>
      </c>
      <c r="B25" s="1" t="s">
        <v>2767</v>
      </c>
      <c r="C25" s="3">
        <v>1831.31</v>
      </c>
      <c r="D25" s="3">
        <v>2520</v>
      </c>
      <c r="E25" s="3">
        <v>1394.44</v>
      </c>
      <c r="F25" s="3">
        <v>2000</v>
      </c>
    </row>
    <row r="26" spans="1:6" x14ac:dyDescent="0.25">
      <c r="A26" s="1" t="s">
        <v>1779</v>
      </c>
      <c r="B26" s="1" t="s">
        <v>444</v>
      </c>
      <c r="C26" s="3">
        <v>0</v>
      </c>
      <c r="D26" s="3">
        <v>0</v>
      </c>
      <c r="E26" s="3">
        <v>0</v>
      </c>
      <c r="F26" s="3">
        <v>0</v>
      </c>
    </row>
    <row r="27" spans="1:6" ht="15.75" thickBot="1" x14ac:dyDescent="0.3">
      <c r="A27" s="1" t="s">
        <v>3611</v>
      </c>
      <c r="B27" s="1" t="s">
        <v>1460</v>
      </c>
      <c r="C27" s="3">
        <v>4852</v>
      </c>
      <c r="D27" s="3">
        <v>5000</v>
      </c>
      <c r="E27" s="3">
        <v>0</v>
      </c>
      <c r="F27" s="3">
        <v>5500</v>
      </c>
    </row>
    <row r="28" spans="1:6" ht="15.75" thickTop="1" x14ac:dyDescent="0.25">
      <c r="A28" s="69" t="s">
        <v>1471</v>
      </c>
      <c r="B28" s="68"/>
      <c r="C28" s="70">
        <v>37531.79</v>
      </c>
      <c r="D28" s="70">
        <v>27290</v>
      </c>
      <c r="E28" s="70">
        <v>10326.719999999999</v>
      </c>
      <c r="F28" s="70">
        <f>SUM(F11:F27)</f>
        <v>25000</v>
      </c>
    </row>
    <row r="29" spans="1:6" ht="15.75" thickBot="1" x14ac:dyDescent="0.3">
      <c r="A29" s="67"/>
      <c r="B29" s="67"/>
      <c r="C29" s="67"/>
      <c r="D29" s="67"/>
      <c r="E29" s="67"/>
      <c r="F29" s="67"/>
    </row>
    <row r="30" spans="1:6" ht="16.5" thickTop="1" thickBot="1" x14ac:dyDescent="0.3">
      <c r="A30" s="73" t="s">
        <v>3442</v>
      </c>
      <c r="B30" s="73" t="s">
        <v>3442</v>
      </c>
      <c r="C30" s="74">
        <v>5872.82</v>
      </c>
      <c r="D30" s="74">
        <v>0</v>
      </c>
      <c r="E30" s="74">
        <v>-10326.719999999999</v>
      </c>
      <c r="F30" s="74">
        <f>SUM(F8-F28)</f>
        <v>0</v>
      </c>
    </row>
    <row r="31" spans="1:6" ht="15.75" thickTop="1" x14ac:dyDescent="0.25"/>
  </sheetData>
  <sheetProtection algorithmName="SHA-512" hashValue="SRypFJXHcuqdIS4ZW1ATNrmqpTxS4f0AyLFRWuwHqsgL8XuqbUtwNTONKekvj9nnGRoLl7iqAglp36GUOWsoIQ==" saltValue="qjAF+r6yGrJiKjys5M35YA==" spinCount="100000" sheet="1" objects="1" scenarios="1"/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94F93-0641-4E44-B5FE-52C4F0E6D8B2}">
  <sheetPr>
    <tabColor rgb="FFFFFF00"/>
  </sheetPr>
  <dimension ref="A1:N52"/>
  <sheetViews>
    <sheetView zoomScale="75" zoomScaleNormal="75" workbookViewId="0">
      <selection activeCell="G4" sqref="G4"/>
    </sheetView>
  </sheetViews>
  <sheetFormatPr defaultRowHeight="15" x14ac:dyDescent="0.25"/>
  <cols>
    <col min="1" max="1" width="29.42578125" customWidth="1"/>
    <col min="2" max="2" width="42.28515625" customWidth="1"/>
    <col min="3" max="3" width="16.42578125" customWidth="1"/>
    <col min="4" max="4" width="16.5703125" customWidth="1"/>
    <col min="5" max="5" width="16.85546875" customWidth="1"/>
    <col min="6" max="6" width="20.28515625" customWidth="1"/>
    <col min="8" max="8" width="11.28515625" customWidth="1"/>
  </cols>
  <sheetData>
    <row r="1" spans="1:14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  <c r="J1" s="2"/>
      <c r="K1" s="2"/>
      <c r="L1" s="2"/>
      <c r="M1" s="2"/>
      <c r="N1" s="2"/>
    </row>
    <row r="2" spans="1:14" x14ac:dyDescent="0.25">
      <c r="A2" s="72" t="s">
        <v>3361</v>
      </c>
      <c r="B2" s="71"/>
      <c r="C2" s="71"/>
      <c r="D2" s="71"/>
      <c r="E2" s="71"/>
      <c r="F2" s="71"/>
      <c r="G2" s="2"/>
      <c r="H2" s="2"/>
      <c r="I2" s="2"/>
      <c r="J2" s="2"/>
      <c r="K2" s="2"/>
      <c r="L2" s="2"/>
      <c r="M2" s="2"/>
      <c r="N2" s="2"/>
    </row>
    <row r="3" spans="1:14" x14ac:dyDescent="0.25">
      <c r="A3" s="72" t="s">
        <v>2</v>
      </c>
      <c r="B3" s="71"/>
      <c r="C3" s="71"/>
      <c r="D3" s="71"/>
      <c r="E3" s="71"/>
      <c r="F3" s="71"/>
      <c r="G3" s="2"/>
      <c r="H3" s="2"/>
      <c r="I3" s="2"/>
      <c r="J3" s="2"/>
      <c r="K3" s="2"/>
      <c r="L3" s="2"/>
      <c r="M3" s="2"/>
      <c r="N3" s="2"/>
    </row>
    <row r="4" spans="1:14" x14ac:dyDescent="0.25">
      <c r="A4" s="1" t="s">
        <v>3362</v>
      </c>
      <c r="B4" s="1" t="s">
        <v>2519</v>
      </c>
      <c r="C4" s="3">
        <v>0</v>
      </c>
      <c r="D4" s="3">
        <v>0</v>
      </c>
      <c r="E4" s="3">
        <v>0</v>
      </c>
      <c r="F4" s="3">
        <v>0</v>
      </c>
      <c r="G4" s="35"/>
      <c r="H4" s="2"/>
      <c r="I4" s="2"/>
      <c r="J4" s="2"/>
      <c r="K4" s="2"/>
      <c r="L4" s="2"/>
      <c r="M4" s="2"/>
      <c r="N4" s="2"/>
    </row>
    <row r="5" spans="1:14" x14ac:dyDescent="0.25">
      <c r="A5" s="1" t="s">
        <v>3363</v>
      </c>
      <c r="B5" s="1" t="s">
        <v>3364</v>
      </c>
      <c r="C5" s="3">
        <v>0</v>
      </c>
      <c r="D5" s="3">
        <v>0</v>
      </c>
      <c r="E5" s="3">
        <v>0</v>
      </c>
      <c r="F5" s="3">
        <v>0</v>
      </c>
      <c r="H5" s="34"/>
      <c r="I5" s="33"/>
    </row>
    <row r="6" spans="1:14" x14ac:dyDescent="0.25">
      <c r="A6" s="1" t="s">
        <v>3365</v>
      </c>
      <c r="B6" s="1" t="s">
        <v>3366</v>
      </c>
      <c r="C6" s="3">
        <v>2.71</v>
      </c>
      <c r="D6" s="3">
        <v>0</v>
      </c>
      <c r="E6" s="3">
        <v>0</v>
      </c>
      <c r="F6" s="3">
        <v>0</v>
      </c>
      <c r="H6" s="42"/>
    </row>
    <row r="7" spans="1:14" x14ac:dyDescent="0.25">
      <c r="A7" s="1" t="s">
        <v>3367</v>
      </c>
      <c r="B7" s="1" t="s">
        <v>3368</v>
      </c>
      <c r="C7" s="3">
        <v>20.95</v>
      </c>
      <c r="D7" s="3">
        <v>0</v>
      </c>
      <c r="E7" s="3">
        <v>0</v>
      </c>
      <c r="F7" s="3">
        <v>0</v>
      </c>
    </row>
    <row r="8" spans="1:14" x14ac:dyDescent="0.25">
      <c r="A8" s="1" t="s">
        <v>3369</v>
      </c>
      <c r="B8" s="1" t="s">
        <v>3370</v>
      </c>
      <c r="C8" s="3">
        <v>0</v>
      </c>
      <c r="D8" s="3">
        <v>0</v>
      </c>
      <c r="E8" s="3">
        <v>0</v>
      </c>
      <c r="F8" s="3">
        <v>0</v>
      </c>
    </row>
    <row r="9" spans="1:14" x14ac:dyDescent="0.25">
      <c r="A9" s="1" t="s">
        <v>3371</v>
      </c>
      <c r="B9" s="1" t="s">
        <v>3372</v>
      </c>
      <c r="C9" s="3">
        <v>0</v>
      </c>
      <c r="D9" s="3">
        <v>0</v>
      </c>
      <c r="E9" s="3">
        <v>0</v>
      </c>
      <c r="F9" s="3">
        <v>0</v>
      </c>
    </row>
    <row r="10" spans="1:14" x14ac:dyDescent="0.25">
      <c r="A10" s="1" t="s">
        <v>3633</v>
      </c>
      <c r="B10" s="1" t="s">
        <v>3634</v>
      </c>
      <c r="C10" s="3">
        <v>0</v>
      </c>
      <c r="D10" s="3">
        <v>0</v>
      </c>
      <c r="E10" s="3">
        <v>0</v>
      </c>
      <c r="F10" s="3">
        <v>0</v>
      </c>
    </row>
    <row r="11" spans="1:14" x14ac:dyDescent="0.25">
      <c r="A11" s="1" t="s">
        <v>3635</v>
      </c>
      <c r="B11" s="1" t="s">
        <v>3636</v>
      </c>
      <c r="C11" s="3">
        <v>0</v>
      </c>
      <c r="D11" s="3">
        <v>0</v>
      </c>
      <c r="E11" s="3">
        <v>0</v>
      </c>
      <c r="F11" s="3">
        <v>0</v>
      </c>
    </row>
    <row r="12" spans="1:14" x14ac:dyDescent="0.25">
      <c r="A12" s="1" t="s">
        <v>3690</v>
      </c>
      <c r="B12" s="1" t="s">
        <v>166</v>
      </c>
      <c r="C12" s="3">
        <v>0</v>
      </c>
      <c r="D12" s="3">
        <v>0</v>
      </c>
      <c r="E12" s="3">
        <v>0</v>
      </c>
      <c r="F12" s="3">
        <v>0</v>
      </c>
    </row>
    <row r="13" spans="1:14" x14ac:dyDescent="0.25">
      <c r="A13" s="1" t="s">
        <v>3373</v>
      </c>
      <c r="B13" s="1" t="s">
        <v>3374</v>
      </c>
      <c r="C13" s="3">
        <v>0</v>
      </c>
      <c r="D13" s="3">
        <v>0</v>
      </c>
      <c r="E13" s="3">
        <v>0</v>
      </c>
      <c r="F13" s="3">
        <v>0</v>
      </c>
    </row>
    <row r="14" spans="1:14" x14ac:dyDescent="0.25">
      <c r="A14" s="1" t="s">
        <v>3375</v>
      </c>
      <c r="B14" s="1" t="s">
        <v>3376</v>
      </c>
      <c r="C14" s="3">
        <v>7.0000000000000007E-2</v>
      </c>
      <c r="D14" s="3">
        <v>0</v>
      </c>
      <c r="E14" s="3">
        <v>0</v>
      </c>
      <c r="F14" s="3">
        <v>0</v>
      </c>
    </row>
    <row r="15" spans="1:14" x14ac:dyDescent="0.25">
      <c r="A15" s="1" t="s">
        <v>3377</v>
      </c>
      <c r="B15" s="1" t="s">
        <v>3378</v>
      </c>
      <c r="C15" s="3">
        <v>0.85</v>
      </c>
      <c r="D15" s="3">
        <v>0</v>
      </c>
      <c r="E15" s="3">
        <v>0</v>
      </c>
      <c r="F15" s="3">
        <v>0</v>
      </c>
    </row>
    <row r="16" spans="1:14" x14ac:dyDescent="0.25">
      <c r="A16" s="1" t="s">
        <v>3379</v>
      </c>
      <c r="B16" s="1" t="s">
        <v>3380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1" t="s">
        <v>3381</v>
      </c>
      <c r="B17" s="1" t="s">
        <v>3382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 s="1" t="s">
        <v>3637</v>
      </c>
      <c r="B18" s="1" t="s">
        <v>3638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 s="1" t="s">
        <v>3639</v>
      </c>
      <c r="B19" s="1" t="s">
        <v>3640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 s="1" t="s">
        <v>3691</v>
      </c>
      <c r="B20" s="1" t="s">
        <v>3692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 s="1" t="s">
        <v>3383</v>
      </c>
      <c r="B21" s="1" t="s">
        <v>166</v>
      </c>
      <c r="C21" s="3">
        <v>71796.05</v>
      </c>
      <c r="D21" s="3">
        <v>50000</v>
      </c>
      <c r="E21" s="3">
        <v>40025.620000000003</v>
      </c>
      <c r="F21" s="3">
        <v>40000</v>
      </c>
    </row>
    <row r="22" spans="1:6" x14ac:dyDescent="0.25">
      <c r="A22" s="1" t="s">
        <v>3384</v>
      </c>
      <c r="B22" s="1" t="s">
        <v>255</v>
      </c>
      <c r="C22" s="3">
        <v>0</v>
      </c>
      <c r="D22" s="3">
        <v>90000</v>
      </c>
      <c r="E22" s="3">
        <v>211015.19</v>
      </c>
      <c r="F22" s="3">
        <v>110000</v>
      </c>
    </row>
    <row r="23" spans="1:6" x14ac:dyDescent="0.25">
      <c r="A23" s="1" t="s">
        <v>3385</v>
      </c>
      <c r="B23" s="1" t="s">
        <v>260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1" t="s">
        <v>3386</v>
      </c>
      <c r="B24" s="1" t="s">
        <v>3387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 s="1" t="s">
        <v>3388</v>
      </c>
      <c r="B25" s="1" t="s">
        <v>266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 s="1" t="s">
        <v>3389</v>
      </c>
      <c r="B26" s="1" t="s">
        <v>268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 s="1" t="s">
        <v>3390</v>
      </c>
      <c r="B27" s="1" t="s">
        <v>3391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 s="1" t="s">
        <v>3392</v>
      </c>
      <c r="B28" s="1" t="s">
        <v>270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 s="1" t="s">
        <v>3393</v>
      </c>
      <c r="B29" s="1" t="s">
        <v>3394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 s="1" t="s">
        <v>3395</v>
      </c>
      <c r="B30" s="1" t="s">
        <v>3396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 s="1" t="s">
        <v>3641</v>
      </c>
      <c r="B31" s="1" t="s">
        <v>3642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 s="1" t="s">
        <v>3397</v>
      </c>
      <c r="B32" s="1" t="s">
        <v>3398</v>
      </c>
      <c r="C32" s="3">
        <v>45</v>
      </c>
      <c r="D32" s="3">
        <v>0</v>
      </c>
      <c r="E32" s="3">
        <v>0</v>
      </c>
      <c r="F32" s="3">
        <v>0</v>
      </c>
    </row>
    <row r="33" spans="1:6" x14ac:dyDescent="0.25">
      <c r="A33" s="1" t="s">
        <v>3399</v>
      </c>
      <c r="B33" s="1" t="s">
        <v>3400</v>
      </c>
      <c r="C33" s="3">
        <v>0</v>
      </c>
      <c r="D33" s="3">
        <v>0</v>
      </c>
      <c r="E33" s="3">
        <v>0</v>
      </c>
      <c r="F33" s="3">
        <v>0</v>
      </c>
    </row>
    <row r="34" spans="1:6" ht="15.75" thickBot="1" x14ac:dyDescent="0.3">
      <c r="A34" s="1" t="s">
        <v>3401</v>
      </c>
      <c r="B34" s="1" t="s">
        <v>3402</v>
      </c>
      <c r="C34" s="3">
        <v>0</v>
      </c>
      <c r="D34" s="3">
        <v>0</v>
      </c>
      <c r="E34" s="3">
        <v>0</v>
      </c>
      <c r="F34" s="3">
        <v>0</v>
      </c>
    </row>
    <row r="35" spans="1:6" ht="15.75" thickTop="1" x14ac:dyDescent="0.25">
      <c r="A35" s="69" t="s">
        <v>371</v>
      </c>
      <c r="B35" s="68"/>
      <c r="C35" s="70">
        <v>71865.63</v>
      </c>
      <c r="D35" s="70">
        <v>140000</v>
      </c>
      <c r="E35" s="70">
        <v>251040.81</v>
      </c>
      <c r="F35" s="70">
        <f>SUM(F4:F34)</f>
        <v>150000</v>
      </c>
    </row>
    <row r="36" spans="1:6" x14ac:dyDescent="0.25">
      <c r="A36" s="67"/>
      <c r="B36" s="67"/>
      <c r="C36" s="67"/>
      <c r="D36" s="67"/>
      <c r="E36" s="67"/>
      <c r="F36" s="67"/>
    </row>
    <row r="37" spans="1:6" x14ac:dyDescent="0.25">
      <c r="A37" s="72" t="s">
        <v>372</v>
      </c>
      <c r="B37" s="71"/>
      <c r="C37" s="71"/>
      <c r="D37" s="71"/>
      <c r="E37" s="71"/>
      <c r="F37" s="71"/>
    </row>
    <row r="38" spans="1:6" x14ac:dyDescent="0.25">
      <c r="A38" s="1" t="s">
        <v>3693</v>
      </c>
      <c r="B38" s="3"/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 s="1" t="s">
        <v>3403</v>
      </c>
      <c r="B39" s="1" t="s">
        <v>454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 s="1" t="s">
        <v>3404</v>
      </c>
      <c r="B40" s="1" t="s">
        <v>1464</v>
      </c>
      <c r="C40" s="3">
        <v>500000</v>
      </c>
      <c r="D40" s="3">
        <v>0</v>
      </c>
      <c r="E40" s="3">
        <v>0</v>
      </c>
      <c r="F40" s="3">
        <v>0</v>
      </c>
    </row>
    <row r="41" spans="1:6" x14ac:dyDescent="0.25">
      <c r="A41" s="1" t="s">
        <v>3405</v>
      </c>
      <c r="B41" s="1" t="s">
        <v>2404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 s="1" t="s">
        <v>3406</v>
      </c>
      <c r="B42" s="1" t="s">
        <v>444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 s="1" t="s">
        <v>3407</v>
      </c>
      <c r="B43" s="1" t="s">
        <v>3408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 s="1" t="s">
        <v>3409</v>
      </c>
      <c r="B44" s="1" t="s">
        <v>3410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 s="1" t="s">
        <v>3411</v>
      </c>
      <c r="B45" s="1" t="s">
        <v>2404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 s="1" t="s">
        <v>3412</v>
      </c>
      <c r="B46" s="1" t="s">
        <v>1464</v>
      </c>
      <c r="C46" s="3">
        <v>0</v>
      </c>
      <c r="D46" s="3">
        <v>140000</v>
      </c>
      <c r="E46" s="3">
        <v>0</v>
      </c>
      <c r="F46" s="3">
        <v>150000</v>
      </c>
    </row>
    <row r="47" spans="1:6" x14ac:dyDescent="0.25">
      <c r="A47" s="1" t="s">
        <v>3413</v>
      </c>
      <c r="B47" s="1" t="s">
        <v>3414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 s="1" t="s">
        <v>3415</v>
      </c>
      <c r="B48" s="1" t="s">
        <v>3416</v>
      </c>
      <c r="C48" s="3">
        <v>0</v>
      </c>
      <c r="D48" s="3">
        <v>0</v>
      </c>
      <c r="E48" s="3">
        <v>0</v>
      </c>
      <c r="F48" s="3">
        <v>0</v>
      </c>
    </row>
    <row r="49" spans="1:6" ht="15.75" thickBot="1" x14ac:dyDescent="0.3">
      <c r="A49" s="1" t="s">
        <v>3417</v>
      </c>
      <c r="B49" s="1" t="s">
        <v>3418</v>
      </c>
      <c r="C49" s="3">
        <v>0</v>
      </c>
      <c r="D49" s="3">
        <v>0</v>
      </c>
      <c r="E49" s="3">
        <v>0</v>
      </c>
      <c r="F49" s="3">
        <v>0</v>
      </c>
    </row>
    <row r="50" spans="1:6" ht="15.75" thickTop="1" x14ac:dyDescent="0.25">
      <c r="A50" s="69" t="s">
        <v>1471</v>
      </c>
      <c r="B50" s="68"/>
      <c r="C50" s="70">
        <v>500000</v>
      </c>
      <c r="D50" s="70">
        <v>140000</v>
      </c>
      <c r="E50" s="70">
        <v>0</v>
      </c>
      <c r="F50" s="70">
        <f>SUM(F38:F49)</f>
        <v>150000</v>
      </c>
    </row>
    <row r="51" spans="1:6" ht="15.75" thickBot="1" x14ac:dyDescent="0.3">
      <c r="A51" s="67"/>
      <c r="B51" s="67"/>
      <c r="C51" s="67"/>
      <c r="D51" s="67"/>
      <c r="E51" s="67"/>
      <c r="F51" s="67"/>
    </row>
    <row r="52" spans="1:6" ht="16.5" thickTop="1" thickBot="1" x14ac:dyDescent="0.3">
      <c r="A52" s="73" t="s">
        <v>3419</v>
      </c>
      <c r="B52" s="73" t="s">
        <v>3419</v>
      </c>
      <c r="C52" s="74">
        <v>-428134.37</v>
      </c>
      <c r="D52" s="74">
        <v>0</v>
      </c>
      <c r="E52" s="74">
        <v>251040.81</v>
      </c>
      <c r="F52" s="74">
        <f>SUM(F35-F50)</f>
        <v>0</v>
      </c>
    </row>
  </sheetData>
  <sheetProtection algorithmName="SHA-512" hashValue="NvkTvlMxgqcx40aO2iK/wDIjJWZNtA3HamRuPLeQAkEiQA3OPtNtQ9E+M5AXRSk/xCZHn2npk7SuIBH73I7cdw==" saltValue="WxadvWxaVSq3EGBQQg3rTg==" spinCount="100000" sheet="1" objects="1" scenarios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DD53A-1B37-4D7B-B51D-2D250F22BFDC}">
  <sheetPr>
    <tabColor rgb="FFFFFF00"/>
  </sheetPr>
  <dimension ref="A1:N33"/>
  <sheetViews>
    <sheetView zoomScale="75" zoomScaleNormal="75" workbookViewId="0">
      <selection activeCell="G4" sqref="G4"/>
    </sheetView>
  </sheetViews>
  <sheetFormatPr defaultRowHeight="15" x14ac:dyDescent="0.25"/>
  <cols>
    <col min="1" max="1" width="32.7109375" bestFit="1" customWidth="1"/>
    <col min="2" max="2" width="33.28515625" bestFit="1" customWidth="1"/>
    <col min="3" max="3" width="19" customWidth="1"/>
    <col min="4" max="4" width="24.42578125" customWidth="1"/>
    <col min="5" max="6" width="18.7109375" customWidth="1"/>
  </cols>
  <sheetData>
    <row r="1" spans="1:14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  <c r="J1" s="2"/>
      <c r="K1" s="2"/>
      <c r="L1" s="2"/>
      <c r="M1" s="2"/>
      <c r="N1" s="2"/>
    </row>
    <row r="2" spans="1:14" x14ac:dyDescent="0.25">
      <c r="A2" s="72" t="s">
        <v>3560</v>
      </c>
      <c r="B2" s="71"/>
      <c r="C2" s="71"/>
      <c r="D2" s="71"/>
      <c r="E2" s="71"/>
      <c r="F2" s="71"/>
      <c r="G2" s="2"/>
      <c r="H2" s="2"/>
      <c r="I2" s="2"/>
      <c r="J2" s="2"/>
      <c r="K2" s="2"/>
      <c r="L2" s="2"/>
      <c r="M2" s="2"/>
      <c r="N2" s="2"/>
    </row>
    <row r="3" spans="1:14" x14ac:dyDescent="0.25">
      <c r="A3" s="72" t="s">
        <v>2</v>
      </c>
      <c r="B3" s="71"/>
      <c r="C3" s="71"/>
      <c r="D3" s="71"/>
      <c r="E3" s="71"/>
      <c r="F3" s="71"/>
      <c r="H3" s="2"/>
      <c r="I3" s="2"/>
      <c r="J3" s="2"/>
      <c r="K3" s="2"/>
      <c r="L3" s="2"/>
      <c r="M3" s="2"/>
      <c r="N3" s="2"/>
    </row>
    <row r="4" spans="1:14" x14ac:dyDescent="0.25">
      <c r="A4" s="1" t="s">
        <v>2881</v>
      </c>
      <c r="B4" s="1" t="s">
        <v>2519</v>
      </c>
      <c r="C4" s="3">
        <v>0</v>
      </c>
      <c r="D4" s="3">
        <v>8500</v>
      </c>
      <c r="E4" s="3">
        <v>0</v>
      </c>
      <c r="F4" s="3">
        <v>5523</v>
      </c>
      <c r="G4" s="34"/>
    </row>
    <row r="5" spans="1:14" x14ac:dyDescent="0.25">
      <c r="A5" s="1" t="s">
        <v>2882</v>
      </c>
      <c r="B5" s="1" t="s">
        <v>166</v>
      </c>
      <c r="C5" s="3">
        <v>14.51</v>
      </c>
      <c r="D5" s="3">
        <v>20</v>
      </c>
      <c r="E5" s="3">
        <v>3.75</v>
      </c>
      <c r="F5" s="3">
        <v>0</v>
      </c>
    </row>
    <row r="6" spans="1:14" ht="15.75" thickBot="1" x14ac:dyDescent="0.3">
      <c r="A6" s="1" t="s">
        <v>2883</v>
      </c>
      <c r="B6" s="1" t="s">
        <v>255</v>
      </c>
      <c r="C6" s="3">
        <v>0</v>
      </c>
      <c r="D6" s="3">
        <v>0</v>
      </c>
      <c r="E6" s="3">
        <v>0</v>
      </c>
      <c r="F6" s="3">
        <v>0</v>
      </c>
    </row>
    <row r="7" spans="1:14" ht="15.75" thickTop="1" x14ac:dyDescent="0.25">
      <c r="A7" s="69" t="s">
        <v>371</v>
      </c>
      <c r="B7" s="68"/>
      <c r="C7" s="70">
        <v>14.51</v>
      </c>
      <c r="D7" s="70">
        <v>8520</v>
      </c>
      <c r="E7" s="70">
        <v>3.75</v>
      </c>
      <c r="F7" s="70">
        <f>SUM(F4:F6)</f>
        <v>5523</v>
      </c>
    </row>
    <row r="8" spans="1:14" x14ac:dyDescent="0.25">
      <c r="A8" s="67"/>
      <c r="B8" s="67"/>
      <c r="C8" s="67"/>
      <c r="D8" s="67"/>
      <c r="E8" s="67"/>
      <c r="F8" s="67"/>
    </row>
    <row r="9" spans="1:14" x14ac:dyDescent="0.25">
      <c r="A9" s="72" t="s">
        <v>372</v>
      </c>
      <c r="B9" s="71"/>
      <c r="C9" s="71"/>
      <c r="D9" s="71"/>
      <c r="E9" s="71"/>
      <c r="F9" s="71"/>
    </row>
    <row r="10" spans="1:14" x14ac:dyDescent="0.25">
      <c r="A10" s="1" t="s">
        <v>3092</v>
      </c>
      <c r="B10" s="1" t="s">
        <v>454</v>
      </c>
      <c r="C10" s="3">
        <v>0</v>
      </c>
      <c r="D10" s="3">
        <v>0</v>
      </c>
      <c r="E10" s="3">
        <v>0</v>
      </c>
      <c r="F10" s="3">
        <v>0</v>
      </c>
    </row>
    <row r="11" spans="1:14" x14ac:dyDescent="0.25">
      <c r="A11" s="1" t="s">
        <v>3631</v>
      </c>
      <c r="B11" s="1" t="s">
        <v>416</v>
      </c>
      <c r="C11" s="3">
        <v>0</v>
      </c>
      <c r="D11" s="3">
        <v>0</v>
      </c>
      <c r="E11" s="3">
        <v>0</v>
      </c>
      <c r="F11" s="3">
        <v>0</v>
      </c>
    </row>
    <row r="12" spans="1:14" x14ac:dyDescent="0.25">
      <c r="A12" s="1" t="s">
        <v>3632</v>
      </c>
      <c r="B12" s="1" t="s">
        <v>444</v>
      </c>
      <c r="C12" s="3">
        <v>0</v>
      </c>
      <c r="D12" s="3">
        <v>0</v>
      </c>
      <c r="E12" s="3">
        <v>0</v>
      </c>
      <c r="F12" s="3">
        <v>0</v>
      </c>
    </row>
    <row r="13" spans="1:14" x14ac:dyDescent="0.25">
      <c r="A13" s="1" t="s">
        <v>3093</v>
      </c>
      <c r="B13" s="1" t="s">
        <v>416</v>
      </c>
      <c r="C13" s="3">
        <v>1962.38</v>
      </c>
      <c r="D13" s="3">
        <v>975</v>
      </c>
      <c r="E13" s="3">
        <v>947.19</v>
      </c>
      <c r="F13" s="3">
        <v>1000</v>
      </c>
    </row>
    <row r="14" spans="1:14" x14ac:dyDescent="0.25">
      <c r="A14" s="1" t="s">
        <v>3094</v>
      </c>
      <c r="B14" s="1" t="s">
        <v>656</v>
      </c>
      <c r="C14" s="3">
        <v>0</v>
      </c>
      <c r="D14" s="3">
        <v>0</v>
      </c>
      <c r="E14" s="3">
        <v>0</v>
      </c>
      <c r="F14" s="3">
        <v>0</v>
      </c>
    </row>
    <row r="15" spans="1:14" x14ac:dyDescent="0.25">
      <c r="A15" s="1" t="s">
        <v>3095</v>
      </c>
      <c r="B15" s="1" t="s">
        <v>424</v>
      </c>
      <c r="C15" s="3">
        <v>0</v>
      </c>
      <c r="D15" s="3">
        <v>0</v>
      </c>
      <c r="E15" s="3">
        <v>0</v>
      </c>
      <c r="F15" s="3">
        <v>0</v>
      </c>
    </row>
    <row r="16" spans="1:14" x14ac:dyDescent="0.25">
      <c r="A16" s="1" t="s">
        <v>3096</v>
      </c>
      <c r="B16" s="1" t="s">
        <v>502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1" t="s">
        <v>3097</v>
      </c>
      <c r="B17" s="1" t="s">
        <v>504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 s="1" t="s">
        <v>3098</v>
      </c>
      <c r="B18" s="1" t="s">
        <v>426</v>
      </c>
      <c r="C18" s="3">
        <v>1172</v>
      </c>
      <c r="D18" s="3">
        <v>1200</v>
      </c>
      <c r="E18" s="3">
        <v>1124</v>
      </c>
      <c r="F18" s="3">
        <v>1300</v>
      </c>
    </row>
    <row r="19" spans="1:6" x14ac:dyDescent="0.25">
      <c r="A19" s="1" t="s">
        <v>3099</v>
      </c>
      <c r="B19" s="1" t="s">
        <v>436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 s="1" t="s">
        <v>3100</v>
      </c>
      <c r="B20" s="1" t="s">
        <v>438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 s="1" t="s">
        <v>3101</v>
      </c>
      <c r="B21" s="1" t="s">
        <v>846</v>
      </c>
      <c r="C21" s="3">
        <v>2621.69</v>
      </c>
      <c r="D21" s="3">
        <v>3500</v>
      </c>
      <c r="E21" s="3">
        <v>1878.72</v>
      </c>
      <c r="F21" s="3">
        <v>0</v>
      </c>
    </row>
    <row r="22" spans="1:6" x14ac:dyDescent="0.25">
      <c r="A22" s="1" t="s">
        <v>3102</v>
      </c>
      <c r="B22" s="1" t="s">
        <v>739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 s="1" t="s">
        <v>3103</v>
      </c>
      <c r="B23" s="1" t="s">
        <v>440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1" t="s">
        <v>3104</v>
      </c>
      <c r="B24" s="1" t="s">
        <v>492</v>
      </c>
      <c r="C24" s="3">
        <v>1200</v>
      </c>
      <c r="D24" s="3">
        <v>2325</v>
      </c>
      <c r="E24" s="3">
        <v>2199.04</v>
      </c>
      <c r="F24" s="3">
        <v>2400</v>
      </c>
    </row>
    <row r="25" spans="1:6" x14ac:dyDescent="0.25">
      <c r="A25" s="1" t="s">
        <v>3105</v>
      </c>
      <c r="B25" s="1" t="s">
        <v>444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 s="1" t="s">
        <v>3106</v>
      </c>
      <c r="B26" s="1" t="s">
        <v>3107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 s="1" t="s">
        <v>3108</v>
      </c>
      <c r="B27" s="1" t="s">
        <v>745</v>
      </c>
      <c r="C27" s="3">
        <v>14083.2</v>
      </c>
      <c r="D27" s="3">
        <v>520</v>
      </c>
      <c r="E27" s="3">
        <v>319.98</v>
      </c>
      <c r="F27" s="3">
        <v>823</v>
      </c>
    </row>
    <row r="28" spans="1:6" x14ac:dyDescent="0.25">
      <c r="A28" s="1" t="s">
        <v>3109</v>
      </c>
      <c r="B28" s="1" t="s">
        <v>3110</v>
      </c>
      <c r="C28" s="3">
        <v>0</v>
      </c>
      <c r="D28" s="3">
        <v>0</v>
      </c>
      <c r="E28" s="3">
        <v>0</v>
      </c>
      <c r="F28" s="3">
        <v>0</v>
      </c>
    </row>
    <row r="29" spans="1:6" ht="15.75" thickBot="1" x14ac:dyDescent="0.3">
      <c r="A29" s="1" t="s">
        <v>3111</v>
      </c>
      <c r="B29" s="1" t="s">
        <v>2404</v>
      </c>
      <c r="C29" s="3">
        <v>0</v>
      </c>
      <c r="D29" s="3">
        <v>0</v>
      </c>
      <c r="E29" s="3">
        <v>0</v>
      </c>
      <c r="F29" s="3">
        <v>0</v>
      </c>
    </row>
    <row r="30" spans="1:6" ht="15.75" thickTop="1" x14ac:dyDescent="0.25">
      <c r="A30" s="69" t="s">
        <v>1471</v>
      </c>
      <c r="B30" s="68"/>
      <c r="C30" s="70">
        <v>21039.27</v>
      </c>
      <c r="D30" s="70">
        <v>8520</v>
      </c>
      <c r="E30" s="70">
        <v>6468.93</v>
      </c>
      <c r="F30" s="70">
        <f>SUM(F10:F29)</f>
        <v>5523</v>
      </c>
    </row>
    <row r="31" spans="1:6" ht="15.75" thickBot="1" x14ac:dyDescent="0.3">
      <c r="A31" s="67"/>
      <c r="B31" s="67"/>
      <c r="C31" s="67"/>
      <c r="D31" s="67"/>
      <c r="E31" s="67"/>
      <c r="F31" s="67"/>
    </row>
    <row r="32" spans="1:6" ht="16.5" thickTop="1" thickBot="1" x14ac:dyDescent="0.3">
      <c r="A32" s="73" t="s">
        <v>3561</v>
      </c>
      <c r="B32" s="73" t="s">
        <v>3561</v>
      </c>
      <c r="C32" s="74">
        <v>-21024.760000000002</v>
      </c>
      <c r="D32" s="74">
        <v>0</v>
      </c>
      <c r="E32" s="74">
        <v>-6465.18</v>
      </c>
      <c r="F32" s="74">
        <f>SUM(F7-F30)</f>
        <v>0</v>
      </c>
    </row>
    <row r="33" customFormat="1" ht="15.75" thickTop="1" x14ac:dyDescent="0.25"/>
  </sheetData>
  <sheetProtection algorithmName="SHA-512" hashValue="1o14ds6Gx2P6tABWU+wgl3LY6JJYqGAoNJqructHziUMX4kYZc0E8YZukrw9Lzkse8tUKwJju8r54kpL0MZllA==" saltValue="CsEFKbWHOHZebVUkJDR3aw==" spinCount="100000" sheet="1" objects="1" scenarios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6548-5AD8-41CC-9DD7-92478DC4FC4C}">
  <sheetPr>
    <tabColor rgb="FFFFFF00"/>
  </sheetPr>
  <dimension ref="A1:XEM52"/>
  <sheetViews>
    <sheetView zoomScale="75" zoomScaleNormal="75" workbookViewId="0">
      <selection activeCell="K4" sqref="K4"/>
    </sheetView>
  </sheetViews>
  <sheetFormatPr defaultRowHeight="15" x14ac:dyDescent="0.25"/>
  <cols>
    <col min="1" max="1" width="32.7109375" bestFit="1" customWidth="1"/>
    <col min="2" max="2" width="33.28515625" bestFit="1" customWidth="1"/>
    <col min="3" max="3" width="17.7109375" customWidth="1"/>
    <col min="4" max="4" width="30.7109375" customWidth="1"/>
    <col min="5" max="5" width="24.28515625" customWidth="1"/>
    <col min="6" max="6" width="22.85546875" customWidth="1"/>
  </cols>
  <sheetData>
    <row r="1" spans="1:6 16367:16367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 16367:16367" x14ac:dyDescent="0.25">
      <c r="A2" s="72" t="s">
        <v>3562</v>
      </c>
      <c r="B2" s="71"/>
      <c r="C2" s="71"/>
      <c r="D2" s="71"/>
      <c r="E2" s="71"/>
      <c r="F2" s="71"/>
    </row>
    <row r="3" spans="1:6 16367:16367" x14ac:dyDescent="0.25">
      <c r="A3" s="72" t="s">
        <v>2</v>
      </c>
      <c r="B3" s="71"/>
      <c r="C3" s="71"/>
      <c r="D3" s="71"/>
      <c r="E3" s="71"/>
      <c r="F3" s="71"/>
    </row>
    <row r="4" spans="1:6 16367:16367" x14ac:dyDescent="0.25">
      <c r="A4" s="1" t="s">
        <v>2884</v>
      </c>
      <c r="B4" s="1" t="s">
        <v>166</v>
      </c>
      <c r="C4" s="3">
        <v>19784</v>
      </c>
      <c r="D4" s="3">
        <v>0</v>
      </c>
      <c r="E4" s="3">
        <v>0</v>
      </c>
      <c r="F4" s="3">
        <v>0</v>
      </c>
    </row>
    <row r="5" spans="1:6 16367:16367" x14ac:dyDescent="0.25">
      <c r="A5" s="1" t="s">
        <v>2885</v>
      </c>
      <c r="B5" s="1" t="s">
        <v>2886</v>
      </c>
      <c r="C5" s="3">
        <v>0</v>
      </c>
      <c r="D5" s="3">
        <v>0</v>
      </c>
      <c r="E5" s="3">
        <v>0</v>
      </c>
      <c r="F5" s="3">
        <v>0</v>
      </c>
    </row>
    <row r="6" spans="1:6 16367:16367" x14ac:dyDescent="0.25">
      <c r="A6" s="1" t="s">
        <v>2887</v>
      </c>
      <c r="B6" s="1" t="s">
        <v>2888</v>
      </c>
      <c r="C6" s="3">
        <v>128993.96</v>
      </c>
      <c r="D6" s="3">
        <v>140452</v>
      </c>
      <c r="E6" s="3">
        <v>117043.3</v>
      </c>
      <c r="F6" s="3">
        <v>140452</v>
      </c>
    </row>
    <row r="7" spans="1:6 16367:16367" x14ac:dyDescent="0.25">
      <c r="A7" s="1" t="s">
        <v>2889</v>
      </c>
      <c r="B7" s="1" t="s">
        <v>2890</v>
      </c>
      <c r="C7" s="3">
        <v>0</v>
      </c>
      <c r="D7" s="3">
        <v>0</v>
      </c>
      <c r="E7" s="3">
        <v>0</v>
      </c>
      <c r="F7" s="3">
        <v>0</v>
      </c>
    </row>
    <row r="8" spans="1:6 16367:16367" x14ac:dyDescent="0.25">
      <c r="A8" s="1" t="s">
        <v>2891</v>
      </c>
      <c r="B8" s="1" t="s">
        <v>212</v>
      </c>
      <c r="C8" s="3">
        <v>0</v>
      </c>
      <c r="D8" s="3">
        <v>0</v>
      </c>
      <c r="E8" s="3">
        <v>0</v>
      </c>
      <c r="F8" s="3">
        <v>0</v>
      </c>
    </row>
    <row r="9" spans="1:6 16367:16367" x14ac:dyDescent="0.25">
      <c r="A9" s="1" t="s">
        <v>2892</v>
      </c>
      <c r="B9" s="1" t="s">
        <v>253</v>
      </c>
      <c r="C9" s="3">
        <v>0</v>
      </c>
      <c r="D9" s="3">
        <v>10488</v>
      </c>
      <c r="E9" s="3">
        <v>0</v>
      </c>
      <c r="F9" s="3">
        <v>0</v>
      </c>
    </row>
    <row r="10" spans="1:6 16367:16367" ht="15.75" thickBot="1" x14ac:dyDescent="0.3">
      <c r="A10" s="1" t="s">
        <v>2893</v>
      </c>
      <c r="B10" s="1" t="s">
        <v>255</v>
      </c>
      <c r="C10" s="3">
        <v>52352</v>
      </c>
      <c r="D10" s="3">
        <v>52500</v>
      </c>
      <c r="E10" s="3">
        <v>0</v>
      </c>
      <c r="F10" s="3">
        <v>62500</v>
      </c>
    </row>
    <row r="11" spans="1:6 16367:16367" ht="15.75" thickTop="1" x14ac:dyDescent="0.25">
      <c r="A11" s="69" t="s">
        <v>371</v>
      </c>
      <c r="B11" s="68"/>
      <c r="C11" s="70">
        <v>201129.96000000002</v>
      </c>
      <c r="D11" s="70">
        <v>203440</v>
      </c>
      <c r="E11" s="70">
        <v>117043.3</v>
      </c>
      <c r="F11" s="70">
        <f>SUM(F4:F10)</f>
        <v>202952</v>
      </c>
      <c r="XEM11" s="3">
        <f>SUM(C11:XEL11)</f>
        <v>724565.26</v>
      </c>
    </row>
    <row r="12" spans="1:6 16367:16367" x14ac:dyDescent="0.25">
      <c r="A12" s="67"/>
      <c r="B12" s="67"/>
      <c r="C12" s="67"/>
      <c r="D12" s="67"/>
      <c r="E12" s="67"/>
      <c r="F12" s="67"/>
    </row>
    <row r="13" spans="1:6 16367:16367" x14ac:dyDescent="0.25">
      <c r="A13" s="72" t="s">
        <v>372</v>
      </c>
      <c r="B13" s="71"/>
      <c r="C13" s="71"/>
      <c r="D13" s="71"/>
      <c r="E13" s="71"/>
      <c r="F13" s="71"/>
    </row>
    <row r="14" spans="1:6 16367:16367" x14ac:dyDescent="0.25">
      <c r="A14" s="1" t="s">
        <v>3112</v>
      </c>
      <c r="B14" s="1" t="s">
        <v>751</v>
      </c>
      <c r="C14" s="3">
        <v>45747.92</v>
      </c>
      <c r="D14" s="3">
        <v>48837</v>
      </c>
      <c r="E14" s="3">
        <v>38025.599999999999</v>
      </c>
      <c r="F14" s="3">
        <v>51094</v>
      </c>
    </row>
    <row r="15" spans="1:6 16367:16367" x14ac:dyDescent="0.25">
      <c r="A15" s="1" t="s">
        <v>3113</v>
      </c>
      <c r="B15" s="1" t="s">
        <v>3114</v>
      </c>
      <c r="C15" s="3">
        <v>41269.24</v>
      </c>
      <c r="D15" s="3">
        <v>45044</v>
      </c>
      <c r="E15" s="3">
        <v>36189.160000000003</v>
      </c>
      <c r="F15" s="3">
        <v>47106</v>
      </c>
    </row>
    <row r="16" spans="1:6 16367:16367" x14ac:dyDescent="0.25">
      <c r="A16" s="1" t="s">
        <v>3115</v>
      </c>
      <c r="B16" s="1" t="s">
        <v>382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1" t="s">
        <v>3116</v>
      </c>
      <c r="B17" s="1" t="s">
        <v>384</v>
      </c>
      <c r="C17" s="3">
        <v>1821.12</v>
      </c>
      <c r="D17" s="3">
        <v>0</v>
      </c>
      <c r="E17" s="3">
        <v>2320.92</v>
      </c>
      <c r="F17" s="3">
        <v>0</v>
      </c>
    </row>
    <row r="18" spans="1:6" x14ac:dyDescent="0.25">
      <c r="A18" s="1" t="s">
        <v>3117</v>
      </c>
      <c r="B18" s="1" t="s">
        <v>390</v>
      </c>
      <c r="C18" s="3">
        <v>800</v>
      </c>
      <c r="D18" s="3">
        <v>800</v>
      </c>
      <c r="E18" s="3">
        <v>800</v>
      </c>
      <c r="F18" s="3">
        <v>800</v>
      </c>
    </row>
    <row r="19" spans="1:6" x14ac:dyDescent="0.25">
      <c r="A19" s="1" t="s">
        <v>3118</v>
      </c>
      <c r="B19" s="1" t="s">
        <v>762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 s="1" t="s">
        <v>3119</v>
      </c>
      <c r="B20" s="1" t="s">
        <v>394</v>
      </c>
      <c r="C20" s="3">
        <v>6818.59</v>
      </c>
      <c r="D20" s="3">
        <v>7244</v>
      </c>
      <c r="E20" s="3">
        <v>5861.97</v>
      </c>
      <c r="F20" s="3">
        <v>7574</v>
      </c>
    </row>
    <row r="21" spans="1:6" x14ac:dyDescent="0.25">
      <c r="A21" s="1" t="s">
        <v>3120</v>
      </c>
      <c r="B21" s="1" t="s">
        <v>396</v>
      </c>
      <c r="C21" s="3">
        <v>28000.080000000002</v>
      </c>
      <c r="D21" s="3">
        <v>30500</v>
      </c>
      <c r="E21" s="3">
        <v>24996.77</v>
      </c>
      <c r="F21" s="3">
        <v>32000</v>
      </c>
    </row>
    <row r="22" spans="1:6" x14ac:dyDescent="0.25">
      <c r="A22" s="1" t="s">
        <v>3121</v>
      </c>
      <c r="B22" s="1" t="s">
        <v>398</v>
      </c>
      <c r="C22" s="3">
        <v>351.8</v>
      </c>
      <c r="D22" s="3">
        <v>284</v>
      </c>
      <c r="E22" s="3">
        <v>334</v>
      </c>
      <c r="F22" s="3">
        <v>284</v>
      </c>
    </row>
    <row r="23" spans="1:6" x14ac:dyDescent="0.25">
      <c r="A23" s="1" t="s">
        <v>3122</v>
      </c>
      <c r="B23" s="1" t="s">
        <v>400</v>
      </c>
      <c r="C23" s="3">
        <v>1311.93</v>
      </c>
      <c r="D23" s="3">
        <v>1152</v>
      </c>
      <c r="E23" s="3">
        <v>1323.33</v>
      </c>
      <c r="F23" s="3">
        <v>1205</v>
      </c>
    </row>
    <row r="24" spans="1:6" x14ac:dyDescent="0.25">
      <c r="A24" s="1" t="s">
        <v>3123</v>
      </c>
      <c r="B24" s="1" t="s">
        <v>402</v>
      </c>
      <c r="C24" s="3">
        <v>540.89</v>
      </c>
      <c r="D24" s="3">
        <v>600</v>
      </c>
      <c r="E24" s="3">
        <v>468.2</v>
      </c>
      <c r="F24" s="3">
        <v>600</v>
      </c>
    </row>
    <row r="25" spans="1:6" x14ac:dyDescent="0.25">
      <c r="A25" s="1" t="s">
        <v>3124</v>
      </c>
      <c r="B25" s="1" t="s">
        <v>404</v>
      </c>
      <c r="C25" s="3">
        <v>138.47</v>
      </c>
      <c r="D25" s="3">
        <v>149</v>
      </c>
      <c r="E25" s="3">
        <v>115.92</v>
      </c>
      <c r="F25" s="3">
        <v>167</v>
      </c>
    </row>
    <row r="26" spans="1:6" x14ac:dyDescent="0.25">
      <c r="A26" s="1" t="s">
        <v>3125</v>
      </c>
      <c r="B26" s="1" t="s">
        <v>406</v>
      </c>
      <c r="C26" s="3">
        <v>17863.689999999999</v>
      </c>
      <c r="D26" s="3">
        <v>18777</v>
      </c>
      <c r="E26" s="3">
        <v>15329.46</v>
      </c>
      <c r="F26" s="3">
        <v>19640</v>
      </c>
    </row>
    <row r="27" spans="1:6" x14ac:dyDescent="0.25">
      <c r="A27" s="1" t="s">
        <v>3126</v>
      </c>
      <c r="B27" s="1" t="s">
        <v>408</v>
      </c>
      <c r="C27" s="3">
        <v>537.91</v>
      </c>
      <c r="D27" s="3">
        <v>564</v>
      </c>
      <c r="E27" s="3">
        <v>464.09</v>
      </c>
      <c r="F27" s="3">
        <v>590</v>
      </c>
    </row>
    <row r="28" spans="1:6" x14ac:dyDescent="0.25">
      <c r="A28" s="1" t="s">
        <v>3127</v>
      </c>
      <c r="B28" s="1" t="s">
        <v>410</v>
      </c>
      <c r="C28" s="3">
        <v>7033.45</v>
      </c>
      <c r="D28" s="3">
        <v>6119</v>
      </c>
      <c r="E28" s="3">
        <v>4948.92</v>
      </c>
      <c r="F28" s="3">
        <v>6453</v>
      </c>
    </row>
    <row r="29" spans="1:6" x14ac:dyDescent="0.25">
      <c r="A29" s="1" t="s">
        <v>3128</v>
      </c>
      <c r="B29" s="1" t="s">
        <v>412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 s="1" t="s">
        <v>3129</v>
      </c>
      <c r="B30" s="1" t="s">
        <v>414</v>
      </c>
      <c r="C30" s="3">
        <v>3120</v>
      </c>
      <c r="D30" s="3">
        <v>3120</v>
      </c>
      <c r="E30" s="3">
        <v>2567.1799999999998</v>
      </c>
      <c r="F30" s="3">
        <v>3120</v>
      </c>
    </row>
    <row r="31" spans="1:6" x14ac:dyDescent="0.25">
      <c r="A31" s="1" t="s">
        <v>3130</v>
      </c>
      <c r="B31" s="1" t="s">
        <v>778</v>
      </c>
      <c r="C31" s="3">
        <v>2071.89</v>
      </c>
      <c r="D31" s="3">
        <v>2110</v>
      </c>
      <c r="E31" s="3">
        <v>1655.8</v>
      </c>
      <c r="F31" s="3">
        <v>2250</v>
      </c>
    </row>
    <row r="32" spans="1:6" x14ac:dyDescent="0.25">
      <c r="A32" s="1" t="s">
        <v>3131</v>
      </c>
      <c r="B32" s="1" t="s">
        <v>780</v>
      </c>
      <c r="C32" s="3">
        <v>1775.6</v>
      </c>
      <c r="D32" s="3">
        <v>5779</v>
      </c>
      <c r="E32" s="3">
        <v>5117.3599999999997</v>
      </c>
      <c r="F32" s="3">
        <v>2500</v>
      </c>
    </row>
    <row r="33" spans="1:6" x14ac:dyDescent="0.25">
      <c r="A33" s="1" t="s">
        <v>3132</v>
      </c>
      <c r="B33" s="1" t="s">
        <v>786</v>
      </c>
      <c r="C33" s="3">
        <v>3200</v>
      </c>
      <c r="D33" s="3">
        <v>2800</v>
      </c>
      <c r="E33" s="3">
        <v>1400</v>
      </c>
      <c r="F33" s="3">
        <v>3000</v>
      </c>
    </row>
    <row r="34" spans="1:6" x14ac:dyDescent="0.25">
      <c r="A34" s="1" t="s">
        <v>3133</v>
      </c>
      <c r="B34" s="1" t="s">
        <v>788</v>
      </c>
      <c r="C34" s="3">
        <v>2695.47</v>
      </c>
      <c r="D34" s="3">
        <v>563</v>
      </c>
      <c r="E34" s="3">
        <v>562.95000000000005</v>
      </c>
      <c r="F34" s="3">
        <v>500</v>
      </c>
    </row>
    <row r="35" spans="1:6" x14ac:dyDescent="0.25">
      <c r="A35" s="1" t="s">
        <v>3134</v>
      </c>
      <c r="B35" s="1" t="s">
        <v>790</v>
      </c>
      <c r="C35" s="3">
        <v>3095.46</v>
      </c>
      <c r="D35" s="3">
        <v>3437</v>
      </c>
      <c r="E35" s="3">
        <v>3016.86</v>
      </c>
      <c r="F35" s="3">
        <v>2400</v>
      </c>
    </row>
    <row r="36" spans="1:6" x14ac:dyDescent="0.25">
      <c r="A36" s="1" t="s">
        <v>3135</v>
      </c>
      <c r="B36" s="1" t="s">
        <v>456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 s="1" t="s">
        <v>3136</v>
      </c>
      <c r="B37" s="1" t="s">
        <v>424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 s="1" t="s">
        <v>3137</v>
      </c>
      <c r="B38" s="1" t="s">
        <v>502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 s="1" t="s">
        <v>3138</v>
      </c>
      <c r="B39" s="1" t="s">
        <v>3139</v>
      </c>
      <c r="C39" s="3">
        <v>1955</v>
      </c>
      <c r="D39" s="3">
        <v>2000</v>
      </c>
      <c r="E39" s="3">
        <v>0</v>
      </c>
      <c r="F39" s="3">
        <v>0</v>
      </c>
    </row>
    <row r="40" spans="1:6" x14ac:dyDescent="0.25">
      <c r="A40" s="1" t="s">
        <v>3140</v>
      </c>
      <c r="B40" s="1" t="s">
        <v>3141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 s="1" t="s">
        <v>3142</v>
      </c>
      <c r="B41" s="1" t="s">
        <v>438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 s="1" t="s">
        <v>3143</v>
      </c>
      <c r="B42" s="1" t="s">
        <v>492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 s="1" t="s">
        <v>3144</v>
      </c>
      <c r="B43" s="1" t="s">
        <v>444</v>
      </c>
      <c r="C43" s="3">
        <v>0</v>
      </c>
      <c r="D43" s="3">
        <v>23561</v>
      </c>
      <c r="E43" s="3">
        <v>0</v>
      </c>
      <c r="F43" s="3">
        <v>20669</v>
      </c>
    </row>
    <row r="44" spans="1:6" x14ac:dyDescent="0.25">
      <c r="A44" s="1" t="s">
        <v>3145</v>
      </c>
      <c r="B44" s="1" t="s">
        <v>820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 s="1" t="s">
        <v>3146</v>
      </c>
      <c r="B45" s="1" t="s">
        <v>822</v>
      </c>
      <c r="C45" s="3">
        <v>3885</v>
      </c>
      <c r="D45" s="3">
        <v>0</v>
      </c>
      <c r="E45" s="3">
        <v>0</v>
      </c>
      <c r="F45" s="3">
        <v>1000</v>
      </c>
    </row>
    <row r="46" spans="1:6" x14ac:dyDescent="0.25">
      <c r="A46" s="1" t="s">
        <v>3147</v>
      </c>
      <c r="B46" s="1" t="s">
        <v>3052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 s="1" t="s">
        <v>3148</v>
      </c>
      <c r="B47" s="1" t="s">
        <v>3054</v>
      </c>
      <c r="C47" s="3">
        <v>0</v>
      </c>
      <c r="D47" s="3">
        <v>0</v>
      </c>
      <c r="E47" s="3">
        <v>0</v>
      </c>
      <c r="F47" s="3">
        <v>0</v>
      </c>
    </row>
    <row r="48" spans="1:6" ht="15.75" thickBot="1" x14ac:dyDescent="0.3">
      <c r="A48" s="1" t="s">
        <v>3149</v>
      </c>
      <c r="B48" s="1" t="s">
        <v>822</v>
      </c>
      <c r="C48" s="3">
        <v>0</v>
      </c>
      <c r="D48" s="3">
        <v>0</v>
      </c>
      <c r="E48" s="3">
        <v>0</v>
      </c>
      <c r="F48" s="3">
        <v>0</v>
      </c>
    </row>
    <row r="49" spans="1:6" ht="15.75" thickTop="1" x14ac:dyDescent="0.25">
      <c r="A49" s="69" t="s">
        <v>1471</v>
      </c>
      <c r="B49" s="68"/>
      <c r="C49" s="70">
        <v>174033.51</v>
      </c>
      <c r="D49" s="70">
        <v>203440</v>
      </c>
      <c r="E49" s="70">
        <v>145498.49</v>
      </c>
      <c r="F49" s="70">
        <f>SUM(F14:F48)</f>
        <v>202952</v>
      </c>
    </row>
    <row r="50" spans="1:6" ht="15.75" thickBot="1" x14ac:dyDescent="0.3">
      <c r="A50" s="67"/>
      <c r="B50" s="67"/>
      <c r="C50" s="67"/>
      <c r="D50" s="67"/>
      <c r="E50" s="67"/>
      <c r="F50" s="67"/>
    </row>
    <row r="51" spans="1:6" ht="16.5" thickTop="1" thickBot="1" x14ac:dyDescent="0.3">
      <c r="A51" s="73" t="s">
        <v>3563</v>
      </c>
      <c r="B51" s="73" t="s">
        <v>3563</v>
      </c>
      <c r="C51" s="74">
        <v>27096.450000000012</v>
      </c>
      <c r="D51" s="74">
        <v>0</v>
      </c>
      <c r="E51" s="74">
        <v>-28455.189999999988</v>
      </c>
      <c r="F51" s="74">
        <f>SUM(F11-F49)</f>
        <v>0</v>
      </c>
    </row>
    <row r="52" spans="1:6" ht="15.75" thickTop="1" x14ac:dyDescent="0.25"/>
  </sheetData>
  <sheetProtection algorithmName="SHA-512" hashValue="f2EPLbSDVZZ4cJLR89tDciJTNUVK0XzHebCxZYxLIOsn+p6mq75zoYhd/aibRyVapO30lQABXx0KBoJtRA3QDg==" saltValue="/VOGaiP8F0jmC9BnRuFgPQ==" spinCount="100000" sheet="1" objects="1" scenarios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88262-7D72-4D1E-838F-4B7972B8DF22}">
  <sheetPr>
    <tabColor rgb="FFFFFF00"/>
  </sheetPr>
  <dimension ref="A1:F29"/>
  <sheetViews>
    <sheetView zoomScale="75" zoomScaleNormal="75" workbookViewId="0">
      <selection activeCell="O17" sqref="O17"/>
    </sheetView>
  </sheetViews>
  <sheetFormatPr defaultRowHeight="15" x14ac:dyDescent="0.25"/>
  <cols>
    <col min="1" max="2" width="32.7109375" bestFit="1" customWidth="1"/>
    <col min="3" max="3" width="20.7109375" customWidth="1"/>
    <col min="4" max="4" width="17.7109375" customWidth="1"/>
    <col min="5" max="5" width="20.140625" customWidth="1"/>
    <col min="6" max="6" width="17.14062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3564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2894</v>
      </c>
      <c r="B4" s="1" t="s">
        <v>2519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 s="1" t="s">
        <v>2895</v>
      </c>
      <c r="B5" s="1" t="s">
        <v>2896</v>
      </c>
      <c r="C5" s="3">
        <v>8831.7199999999993</v>
      </c>
      <c r="D5" s="3">
        <v>0</v>
      </c>
      <c r="E5" s="3">
        <v>175</v>
      </c>
      <c r="F5" s="3">
        <v>0</v>
      </c>
    </row>
    <row r="6" spans="1:6" x14ac:dyDescent="0.25">
      <c r="A6" s="1" t="s">
        <v>2897</v>
      </c>
      <c r="B6" s="1" t="s">
        <v>2898</v>
      </c>
      <c r="C6" s="3">
        <v>3748.39</v>
      </c>
      <c r="D6" s="3">
        <v>4000</v>
      </c>
      <c r="E6" s="3">
        <v>4703.72</v>
      </c>
      <c r="F6" s="3">
        <v>5000</v>
      </c>
    </row>
    <row r="7" spans="1:6" x14ac:dyDescent="0.25">
      <c r="A7" s="1" t="s">
        <v>3594</v>
      </c>
      <c r="B7" s="1" t="s">
        <v>2395</v>
      </c>
      <c r="C7" s="3">
        <v>398762.38</v>
      </c>
      <c r="D7" s="3">
        <v>1851852</v>
      </c>
      <c r="E7" s="3">
        <v>0</v>
      </c>
      <c r="F7" s="3">
        <v>1549258</v>
      </c>
    </row>
    <row r="8" spans="1:6" x14ac:dyDescent="0.25">
      <c r="A8" s="1" t="s">
        <v>3653</v>
      </c>
      <c r="B8" s="1" t="s">
        <v>3654</v>
      </c>
      <c r="C8" s="3">
        <v>0</v>
      </c>
      <c r="D8" s="3">
        <v>148148</v>
      </c>
      <c r="E8" s="3">
        <v>0</v>
      </c>
      <c r="F8" s="3">
        <v>138021</v>
      </c>
    </row>
    <row r="9" spans="1:6" x14ac:dyDescent="0.25">
      <c r="A9" s="1" t="s">
        <v>2899</v>
      </c>
      <c r="B9" s="1" t="s">
        <v>166</v>
      </c>
      <c r="C9" s="3">
        <v>132.35</v>
      </c>
      <c r="D9" s="3">
        <v>150</v>
      </c>
      <c r="E9" s="3">
        <v>155.01</v>
      </c>
      <c r="F9" s="3">
        <v>50</v>
      </c>
    </row>
    <row r="10" spans="1:6" x14ac:dyDescent="0.25">
      <c r="A10" s="1" t="s">
        <v>2900</v>
      </c>
      <c r="B10" s="1" t="s">
        <v>255</v>
      </c>
      <c r="C10" s="3">
        <v>0</v>
      </c>
      <c r="D10" s="3">
        <v>0</v>
      </c>
      <c r="E10" s="3">
        <v>0</v>
      </c>
      <c r="F10" s="3">
        <v>0</v>
      </c>
    </row>
    <row r="11" spans="1:6" ht="15.75" thickBot="1" x14ac:dyDescent="0.3">
      <c r="A11" s="1" t="s">
        <v>2901</v>
      </c>
      <c r="B11" s="1" t="s">
        <v>3565</v>
      </c>
      <c r="C11" s="3">
        <v>0</v>
      </c>
      <c r="D11" s="3">
        <v>0</v>
      </c>
      <c r="E11" s="3">
        <v>0</v>
      </c>
      <c r="F11" s="3">
        <v>0</v>
      </c>
    </row>
    <row r="12" spans="1:6" ht="15.75" thickTop="1" x14ac:dyDescent="0.25">
      <c r="A12" s="69" t="s">
        <v>371</v>
      </c>
      <c r="B12" s="68"/>
      <c r="C12" s="70">
        <v>411474.83999999997</v>
      </c>
      <c r="D12" s="70">
        <v>2004150</v>
      </c>
      <c r="E12" s="70">
        <v>5033.7300000000005</v>
      </c>
      <c r="F12" s="70">
        <f>SUM(F4:F11)</f>
        <v>1692329</v>
      </c>
    </row>
    <row r="13" spans="1:6" x14ac:dyDescent="0.25">
      <c r="A13" s="67"/>
      <c r="B13" s="67"/>
      <c r="C13" s="67"/>
      <c r="D13" s="67"/>
      <c r="E13" s="67"/>
      <c r="F13" s="67"/>
    </row>
    <row r="14" spans="1:6" x14ac:dyDescent="0.25">
      <c r="A14" s="72" t="s">
        <v>372</v>
      </c>
      <c r="B14" s="71"/>
      <c r="C14" s="71"/>
      <c r="D14" s="71"/>
      <c r="E14" s="71"/>
      <c r="F14" s="71"/>
    </row>
    <row r="15" spans="1:6" x14ac:dyDescent="0.25">
      <c r="A15" s="1" t="s">
        <v>3150</v>
      </c>
      <c r="B15" s="1" t="s">
        <v>3566</v>
      </c>
      <c r="C15" s="3">
        <v>120</v>
      </c>
      <c r="D15" s="3">
        <v>150</v>
      </c>
      <c r="E15" s="3">
        <v>0</v>
      </c>
      <c r="F15" s="3">
        <v>100</v>
      </c>
    </row>
    <row r="16" spans="1:6" x14ac:dyDescent="0.25">
      <c r="A16" s="1" t="s">
        <v>3151</v>
      </c>
      <c r="B16" s="1" t="s">
        <v>3152</v>
      </c>
      <c r="C16" s="3">
        <v>345941.7</v>
      </c>
      <c r="D16" s="3">
        <v>1851852</v>
      </c>
      <c r="E16" s="3">
        <v>109895.05</v>
      </c>
      <c r="F16" s="3">
        <v>1549258</v>
      </c>
    </row>
    <row r="17" spans="1:6" x14ac:dyDescent="0.25">
      <c r="A17" s="1" t="s">
        <v>3153</v>
      </c>
      <c r="B17" s="1" t="s">
        <v>3154</v>
      </c>
      <c r="C17" s="3">
        <v>0</v>
      </c>
      <c r="D17" s="3">
        <v>0</v>
      </c>
      <c r="E17" s="3">
        <v>2640.99</v>
      </c>
      <c r="F17" s="3">
        <v>0</v>
      </c>
    </row>
    <row r="18" spans="1:6" x14ac:dyDescent="0.25">
      <c r="A18" s="1" t="s">
        <v>3643</v>
      </c>
      <c r="B18" s="1" t="s">
        <v>3644</v>
      </c>
      <c r="C18" s="3">
        <v>1696.67</v>
      </c>
      <c r="D18" s="3">
        <v>2000</v>
      </c>
      <c r="E18" s="3">
        <v>37.24</v>
      </c>
      <c r="F18" s="3">
        <v>1500</v>
      </c>
    </row>
    <row r="19" spans="1:6" x14ac:dyDescent="0.25">
      <c r="A19" s="1" t="s">
        <v>3694</v>
      </c>
      <c r="B19" s="1" t="s">
        <v>3695</v>
      </c>
      <c r="C19" s="3">
        <v>0</v>
      </c>
      <c r="D19" s="3">
        <v>0</v>
      </c>
      <c r="E19" s="3">
        <v>31640.959999999999</v>
      </c>
      <c r="F19" s="3">
        <v>0</v>
      </c>
    </row>
    <row r="20" spans="1:6" x14ac:dyDescent="0.25">
      <c r="A20" s="1" t="s">
        <v>3645</v>
      </c>
      <c r="B20" s="1" t="s">
        <v>416</v>
      </c>
      <c r="C20" s="3">
        <v>218.28</v>
      </c>
      <c r="D20" s="3">
        <v>250</v>
      </c>
      <c r="E20" s="3">
        <v>23.93</v>
      </c>
      <c r="F20" s="3">
        <v>250</v>
      </c>
    </row>
    <row r="21" spans="1:6" x14ac:dyDescent="0.25">
      <c r="A21" s="1" t="s">
        <v>3655</v>
      </c>
      <c r="B21" s="1" t="s">
        <v>580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 s="1" t="s">
        <v>3567</v>
      </c>
      <c r="B22" s="1" t="s">
        <v>426</v>
      </c>
      <c r="C22" s="3">
        <v>250</v>
      </c>
      <c r="D22" s="3">
        <v>250</v>
      </c>
      <c r="E22" s="3">
        <v>250</v>
      </c>
      <c r="F22" s="3">
        <v>350</v>
      </c>
    </row>
    <row r="23" spans="1:6" x14ac:dyDescent="0.25">
      <c r="A23" s="1" t="s">
        <v>3568</v>
      </c>
      <c r="B23" s="1" t="s">
        <v>846</v>
      </c>
      <c r="C23" s="3">
        <v>565.70000000000005</v>
      </c>
      <c r="D23" s="3">
        <v>750</v>
      </c>
      <c r="E23" s="3">
        <v>0</v>
      </c>
      <c r="F23" s="3">
        <v>750</v>
      </c>
    </row>
    <row r="24" spans="1:6" x14ac:dyDescent="0.25">
      <c r="A24" s="1" t="s">
        <v>3646</v>
      </c>
      <c r="B24" s="1" t="s">
        <v>2767</v>
      </c>
      <c r="C24" s="3">
        <v>4065.51</v>
      </c>
      <c r="D24" s="3">
        <v>125841</v>
      </c>
      <c r="E24" s="3">
        <v>7511.24</v>
      </c>
      <c r="F24" s="3">
        <v>114422</v>
      </c>
    </row>
    <row r="25" spans="1:6" x14ac:dyDescent="0.25">
      <c r="A25" s="1" t="s">
        <v>3155</v>
      </c>
      <c r="B25" s="1" t="s">
        <v>3156</v>
      </c>
      <c r="C25" s="3">
        <v>1596.86</v>
      </c>
      <c r="D25" s="3">
        <v>2000</v>
      </c>
      <c r="E25" s="3">
        <v>499.99</v>
      </c>
      <c r="F25" s="3">
        <v>1500</v>
      </c>
    </row>
    <row r="26" spans="1:6" ht="15.75" thickBot="1" x14ac:dyDescent="0.3">
      <c r="A26" s="1" t="s">
        <v>3593</v>
      </c>
      <c r="B26" s="1" t="s">
        <v>1805</v>
      </c>
      <c r="C26" s="3">
        <v>23709</v>
      </c>
      <c r="D26" s="3">
        <v>21057</v>
      </c>
      <c r="E26" s="3">
        <v>0</v>
      </c>
      <c r="F26" s="3">
        <v>24199</v>
      </c>
    </row>
    <row r="27" spans="1:6" ht="15.75" thickTop="1" x14ac:dyDescent="0.25">
      <c r="A27" s="69" t="s">
        <v>1471</v>
      </c>
      <c r="B27" s="68"/>
      <c r="C27" s="70">
        <v>378163.72000000003</v>
      </c>
      <c r="D27" s="70">
        <v>2004150</v>
      </c>
      <c r="E27" s="70">
        <v>152499.4</v>
      </c>
      <c r="F27" s="70">
        <f>SUM(F15:F26)</f>
        <v>1692329</v>
      </c>
    </row>
    <row r="28" spans="1:6" ht="15.75" thickBot="1" x14ac:dyDescent="0.3">
      <c r="A28" s="67"/>
      <c r="B28" s="67"/>
      <c r="C28" s="67"/>
      <c r="D28" s="67"/>
      <c r="E28" s="67"/>
      <c r="F28" s="67"/>
    </row>
    <row r="29" spans="1:6" ht="16.5" thickTop="1" thickBot="1" x14ac:dyDescent="0.3">
      <c r="A29" s="73" t="s">
        <v>3569</v>
      </c>
      <c r="B29" s="73" t="s">
        <v>3569</v>
      </c>
      <c r="C29" s="74">
        <v>33311.119999999937</v>
      </c>
      <c r="D29" s="74">
        <v>0</v>
      </c>
      <c r="E29" s="74">
        <v>-147465.66999999998</v>
      </c>
      <c r="F29" s="74">
        <f>SUM(F12-F27)</f>
        <v>0</v>
      </c>
    </row>
  </sheetData>
  <sheetProtection algorithmName="SHA-512" hashValue="A4ue/UoGXiR8Rq2W/0ZqZA5g6k5PI+h1gQdg3ipJYR9oD4z/FC1d6EjUN98cc7dna6csn8Nt8/1Qiz1gyV3HPw==" saltValue="JZk2cP9RnfdEFZ3K5SopdQ==" spinCount="100000" sheet="1" objects="1" scenarios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3EAFF-399C-44E6-BC88-A12B6C7892B1}">
  <sheetPr>
    <tabColor rgb="FFFFFF00"/>
  </sheetPr>
  <dimension ref="A1:M18"/>
  <sheetViews>
    <sheetView zoomScale="75" zoomScaleNormal="75" workbookViewId="0">
      <selection activeCell="G1" sqref="G1:G1048576"/>
    </sheetView>
  </sheetViews>
  <sheetFormatPr defaultRowHeight="15" x14ac:dyDescent="0.25"/>
  <cols>
    <col min="1" max="2" width="32.7109375" bestFit="1" customWidth="1"/>
    <col min="3" max="3" width="18.5703125" customWidth="1"/>
    <col min="4" max="4" width="19.140625" customWidth="1"/>
    <col min="5" max="5" width="19.5703125" customWidth="1"/>
    <col min="6" max="6" width="18.7109375" customWidth="1"/>
  </cols>
  <sheetData>
    <row r="1" spans="1:13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  <c r="J1" s="2"/>
      <c r="K1" s="2"/>
      <c r="L1" s="2"/>
      <c r="M1" s="2"/>
    </row>
    <row r="2" spans="1:13" x14ac:dyDescent="0.25">
      <c r="A2" s="72" t="s">
        <v>3570</v>
      </c>
      <c r="B2" s="71"/>
      <c r="C2" s="71"/>
      <c r="D2" s="71"/>
      <c r="E2" s="71"/>
      <c r="F2" s="71"/>
      <c r="G2" s="2"/>
      <c r="H2" s="2"/>
      <c r="I2" s="2"/>
      <c r="J2" s="2"/>
      <c r="K2" s="2"/>
      <c r="L2" s="2"/>
      <c r="M2" s="2"/>
    </row>
    <row r="3" spans="1:13" x14ac:dyDescent="0.25">
      <c r="A3" s="72" t="s">
        <v>2</v>
      </c>
      <c r="B3" s="71"/>
      <c r="C3" s="71"/>
      <c r="D3" s="71"/>
      <c r="E3" s="71"/>
      <c r="F3" s="71"/>
      <c r="G3" s="2"/>
      <c r="H3" s="2"/>
      <c r="I3" s="2"/>
      <c r="J3" s="2"/>
      <c r="K3" s="2"/>
      <c r="L3" s="2"/>
      <c r="M3" s="2"/>
    </row>
    <row r="4" spans="1:13" x14ac:dyDescent="0.25">
      <c r="A4" s="1" t="s">
        <v>2902</v>
      </c>
      <c r="B4" s="1" t="s">
        <v>2903</v>
      </c>
      <c r="C4" s="3">
        <v>4869.1499999999996</v>
      </c>
      <c r="D4" s="3">
        <v>4500</v>
      </c>
      <c r="E4" s="3">
        <v>4668.3100000000004</v>
      </c>
      <c r="F4" s="3">
        <v>4500</v>
      </c>
    </row>
    <row r="5" spans="1:13" x14ac:dyDescent="0.25">
      <c r="A5" s="1" t="s">
        <v>2904</v>
      </c>
      <c r="B5" s="1" t="s">
        <v>2905</v>
      </c>
      <c r="C5" s="3">
        <v>0</v>
      </c>
      <c r="D5" s="3">
        <v>0</v>
      </c>
      <c r="E5" s="3">
        <v>0</v>
      </c>
      <c r="F5" s="3">
        <v>0</v>
      </c>
    </row>
    <row r="6" spans="1:13" x14ac:dyDescent="0.25">
      <c r="A6" s="1" t="s">
        <v>2906</v>
      </c>
      <c r="B6" s="1" t="s">
        <v>253</v>
      </c>
      <c r="C6" s="3">
        <v>0</v>
      </c>
      <c r="D6" s="3">
        <v>0</v>
      </c>
      <c r="E6" s="3">
        <v>0</v>
      </c>
      <c r="F6" s="3">
        <v>0</v>
      </c>
      <c r="G6" s="33"/>
      <c r="H6" s="31"/>
      <c r="I6" s="37"/>
    </row>
    <row r="7" spans="1:13" ht="15.75" thickBot="1" x14ac:dyDescent="0.3">
      <c r="A7" s="1" t="s">
        <v>2907</v>
      </c>
      <c r="B7" s="1" t="s">
        <v>255</v>
      </c>
      <c r="C7" s="3">
        <v>0</v>
      </c>
      <c r="D7" s="3">
        <v>0</v>
      </c>
      <c r="E7" s="3">
        <v>0</v>
      </c>
      <c r="F7" s="3">
        <v>0</v>
      </c>
    </row>
    <row r="8" spans="1:13" ht="15.75" thickTop="1" x14ac:dyDescent="0.25">
      <c r="A8" s="69" t="s">
        <v>371</v>
      </c>
      <c r="B8" s="68"/>
      <c r="C8" s="70">
        <v>4869.1499999999996</v>
      </c>
      <c r="D8" s="70">
        <v>4500</v>
      </c>
      <c r="E8" s="70">
        <v>4668.3100000000004</v>
      </c>
      <c r="F8" s="70">
        <f>SUM(F4:F7)</f>
        <v>4500</v>
      </c>
    </row>
    <row r="9" spans="1:13" x14ac:dyDescent="0.25">
      <c r="A9" s="67"/>
      <c r="B9" s="67"/>
      <c r="C9" s="67"/>
      <c r="D9" s="67"/>
      <c r="E9" s="67"/>
      <c r="F9" s="67"/>
    </row>
    <row r="10" spans="1:13" x14ac:dyDescent="0.25">
      <c r="A10" s="72" t="s">
        <v>372</v>
      </c>
      <c r="B10" s="71"/>
      <c r="C10" s="71"/>
      <c r="D10" s="71"/>
      <c r="E10" s="71"/>
      <c r="F10" s="71"/>
    </row>
    <row r="11" spans="1:13" x14ac:dyDescent="0.25">
      <c r="A11" s="1" t="s">
        <v>3157</v>
      </c>
      <c r="B11" s="1" t="s">
        <v>3158</v>
      </c>
      <c r="C11" s="3">
        <v>0</v>
      </c>
      <c r="D11" s="3">
        <v>0</v>
      </c>
      <c r="E11" s="3">
        <v>0</v>
      </c>
      <c r="F11" s="3">
        <v>0</v>
      </c>
    </row>
    <row r="12" spans="1:13" x14ac:dyDescent="0.25">
      <c r="A12" s="1" t="s">
        <v>3159</v>
      </c>
      <c r="B12" s="1" t="s">
        <v>3158</v>
      </c>
      <c r="C12" s="3">
        <v>0</v>
      </c>
      <c r="D12" s="3">
        <v>0</v>
      </c>
      <c r="E12" s="3">
        <v>0</v>
      </c>
      <c r="F12" s="3">
        <v>0</v>
      </c>
    </row>
    <row r="13" spans="1:13" x14ac:dyDescent="0.25">
      <c r="A13" s="1" t="s">
        <v>3160</v>
      </c>
      <c r="B13" s="1" t="s">
        <v>1805</v>
      </c>
      <c r="C13" s="3">
        <v>10000</v>
      </c>
      <c r="D13" s="3">
        <v>4500</v>
      </c>
      <c r="E13" s="3">
        <v>0</v>
      </c>
      <c r="F13" s="3">
        <v>4500</v>
      </c>
    </row>
    <row r="14" spans="1:13" ht="15.75" thickBot="1" x14ac:dyDescent="0.3">
      <c r="A14" s="1" t="s">
        <v>3161</v>
      </c>
      <c r="B14" s="1" t="s">
        <v>3162</v>
      </c>
      <c r="C14" s="3">
        <v>0</v>
      </c>
      <c r="D14" s="3">
        <v>0</v>
      </c>
      <c r="E14" s="3">
        <v>0</v>
      </c>
      <c r="F14" s="3">
        <v>0</v>
      </c>
    </row>
    <row r="15" spans="1:13" ht="15.75" thickTop="1" x14ac:dyDescent="0.25">
      <c r="A15" s="69" t="s">
        <v>1471</v>
      </c>
      <c r="B15" s="68"/>
      <c r="C15" s="70">
        <v>10000</v>
      </c>
      <c r="D15" s="70">
        <v>4500</v>
      </c>
      <c r="E15" s="70">
        <v>0</v>
      </c>
      <c r="F15" s="70">
        <f>SUM(F11:F14)</f>
        <v>4500</v>
      </c>
    </row>
    <row r="16" spans="1:13" ht="15.75" thickBot="1" x14ac:dyDescent="0.3">
      <c r="A16" s="67"/>
      <c r="B16" s="67"/>
      <c r="C16" s="67"/>
      <c r="D16" s="67"/>
      <c r="E16" s="67"/>
      <c r="F16" s="67"/>
    </row>
    <row r="17" spans="1:6" ht="16.5" thickTop="1" thickBot="1" x14ac:dyDescent="0.3">
      <c r="A17" s="73" t="s">
        <v>3571</v>
      </c>
      <c r="B17" s="73" t="s">
        <v>3571</v>
      </c>
      <c r="C17" s="74">
        <v>-5130.8500000000004</v>
      </c>
      <c r="D17" s="74">
        <v>0</v>
      </c>
      <c r="E17" s="74">
        <v>4668.3100000000004</v>
      </c>
      <c r="F17" s="74">
        <f>SUM(F8-F15)</f>
        <v>0</v>
      </c>
    </row>
    <row r="18" spans="1:6" ht="15.75" thickTop="1" x14ac:dyDescent="0.25"/>
  </sheetData>
  <sheetProtection algorithmName="SHA-512" hashValue="i+OuGWMNZsYp8yxu17sQUoacozm0G4bemrAueCe4+xf1rpU9w7CZTcUtI0iNx+9s23F/U2i45Z47zniy0niG/Q==" saltValue="NMj/6bTCmMCbPIj0jsIhqg==" spinCount="100000" sheet="1" objects="1" scenarios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6B615-AFF4-4C50-8F58-AB3608EFAF22}">
  <sheetPr>
    <tabColor rgb="FFFFFF00"/>
  </sheetPr>
  <dimension ref="A1:F51"/>
  <sheetViews>
    <sheetView zoomScale="75" zoomScaleNormal="75" workbookViewId="0">
      <selection activeCell="H1" sqref="H1"/>
    </sheetView>
  </sheetViews>
  <sheetFormatPr defaultRowHeight="15" x14ac:dyDescent="0.25"/>
  <cols>
    <col min="1" max="1" width="32.7109375" bestFit="1" customWidth="1"/>
    <col min="2" max="2" width="41" bestFit="1" customWidth="1"/>
    <col min="3" max="3" width="19.28515625" customWidth="1"/>
    <col min="4" max="4" width="29.140625" customWidth="1"/>
    <col min="5" max="5" width="26.42578125" customWidth="1"/>
    <col min="6" max="6" width="20.710937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3572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3647</v>
      </c>
      <c r="B4" s="1" t="s">
        <v>243</v>
      </c>
      <c r="C4" s="3">
        <v>6985</v>
      </c>
      <c r="D4" s="3">
        <v>0</v>
      </c>
      <c r="E4" s="3">
        <v>0</v>
      </c>
      <c r="F4" s="3">
        <v>0</v>
      </c>
    </row>
    <row r="5" spans="1:6" x14ac:dyDescent="0.25">
      <c r="A5" s="1" t="s">
        <v>2908</v>
      </c>
      <c r="B5" s="1" t="s">
        <v>253</v>
      </c>
      <c r="C5" s="3">
        <v>0</v>
      </c>
      <c r="D5" s="3">
        <v>12117</v>
      </c>
      <c r="E5" s="3">
        <v>0</v>
      </c>
      <c r="F5" s="3">
        <v>0</v>
      </c>
    </row>
    <row r="6" spans="1:6" x14ac:dyDescent="0.25">
      <c r="A6" s="1" t="s">
        <v>2909</v>
      </c>
      <c r="B6" s="1" t="s">
        <v>152</v>
      </c>
      <c r="C6" s="3">
        <v>0</v>
      </c>
      <c r="D6" s="3">
        <v>205000</v>
      </c>
      <c r="E6" s="3">
        <v>0</v>
      </c>
      <c r="F6" s="3">
        <v>230000</v>
      </c>
    </row>
    <row r="7" spans="1:6" ht="15.75" thickBot="1" x14ac:dyDescent="0.3">
      <c r="A7" s="1" t="s">
        <v>2910</v>
      </c>
      <c r="B7" s="1" t="s">
        <v>255</v>
      </c>
      <c r="C7" s="3">
        <v>192050.4</v>
      </c>
      <c r="D7" s="3">
        <v>0</v>
      </c>
      <c r="E7" s="3">
        <v>0</v>
      </c>
      <c r="F7" s="3">
        <v>0</v>
      </c>
    </row>
    <row r="8" spans="1:6" ht="15.75" thickTop="1" x14ac:dyDescent="0.25">
      <c r="A8" s="69" t="s">
        <v>371</v>
      </c>
      <c r="B8" s="68"/>
      <c r="C8" s="70">
        <v>199035.4</v>
      </c>
      <c r="D8" s="70">
        <v>217117</v>
      </c>
      <c r="E8" s="70">
        <v>0</v>
      </c>
      <c r="F8" s="70">
        <f>SUM(F4:F7)</f>
        <v>230000</v>
      </c>
    </row>
    <row r="9" spans="1:6" x14ac:dyDescent="0.25">
      <c r="A9" s="67"/>
      <c r="B9" s="67"/>
      <c r="C9" s="67"/>
      <c r="D9" s="67"/>
      <c r="E9" s="67"/>
      <c r="F9" s="67"/>
    </row>
    <row r="10" spans="1:6" x14ac:dyDescent="0.25">
      <c r="A10" s="72" t="s">
        <v>372</v>
      </c>
      <c r="B10" s="71"/>
      <c r="C10" s="71"/>
      <c r="D10" s="71"/>
      <c r="E10" s="71"/>
      <c r="F10" s="71"/>
    </row>
    <row r="11" spans="1:6" x14ac:dyDescent="0.25">
      <c r="A11" s="1" t="s">
        <v>3163</v>
      </c>
      <c r="B11" s="1" t="s">
        <v>3164</v>
      </c>
      <c r="C11" s="3">
        <v>67518.33</v>
      </c>
      <c r="D11" s="3">
        <v>73139</v>
      </c>
      <c r="E11" s="3">
        <v>57336.85</v>
      </c>
      <c r="F11" s="3">
        <v>82086</v>
      </c>
    </row>
    <row r="12" spans="1:6" x14ac:dyDescent="0.25">
      <c r="A12" s="1" t="s">
        <v>3165</v>
      </c>
      <c r="B12" s="1" t="s">
        <v>382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1" t="s">
        <v>3166</v>
      </c>
      <c r="B13" s="1" t="s">
        <v>390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 s="1" t="s">
        <v>3167</v>
      </c>
      <c r="B14" s="1" t="s">
        <v>394</v>
      </c>
      <c r="C14" s="3">
        <v>5152.3100000000004</v>
      </c>
      <c r="D14" s="3">
        <v>5596</v>
      </c>
      <c r="E14" s="3">
        <v>4375.26</v>
      </c>
      <c r="F14" s="3">
        <v>6280</v>
      </c>
    </row>
    <row r="15" spans="1:6" x14ac:dyDescent="0.25">
      <c r="A15" s="1" t="s">
        <v>3168</v>
      </c>
      <c r="B15" s="1" t="s">
        <v>396</v>
      </c>
      <c r="C15" s="3">
        <v>14000.04</v>
      </c>
      <c r="D15" s="3">
        <v>16000</v>
      </c>
      <c r="E15" s="3">
        <v>13333.3</v>
      </c>
      <c r="F15" s="3">
        <v>16000</v>
      </c>
    </row>
    <row r="16" spans="1:6" x14ac:dyDescent="0.25">
      <c r="A16" s="1" t="s">
        <v>3169</v>
      </c>
      <c r="B16" s="1" t="s">
        <v>398</v>
      </c>
      <c r="C16" s="3">
        <v>141.6</v>
      </c>
      <c r="D16" s="3">
        <v>142</v>
      </c>
      <c r="E16" s="3">
        <v>118</v>
      </c>
      <c r="F16" s="3">
        <v>142</v>
      </c>
    </row>
    <row r="17" spans="1:6" x14ac:dyDescent="0.25">
      <c r="A17" s="1" t="s">
        <v>3170</v>
      </c>
      <c r="B17" s="1" t="s">
        <v>400</v>
      </c>
      <c r="C17" s="3">
        <v>546.48</v>
      </c>
      <c r="D17" s="3">
        <v>897</v>
      </c>
      <c r="E17" s="3">
        <v>455.4</v>
      </c>
      <c r="F17" s="3">
        <v>1007</v>
      </c>
    </row>
    <row r="18" spans="1:6" x14ac:dyDescent="0.25">
      <c r="A18" s="1" t="s">
        <v>3171</v>
      </c>
      <c r="B18" s="1" t="s">
        <v>402</v>
      </c>
      <c r="C18" s="3">
        <v>560.4</v>
      </c>
      <c r="D18" s="3">
        <v>580</v>
      </c>
      <c r="E18" s="3">
        <v>482.9</v>
      </c>
      <c r="F18" s="3">
        <v>580</v>
      </c>
    </row>
    <row r="19" spans="1:6" x14ac:dyDescent="0.25">
      <c r="A19" s="1" t="s">
        <v>3172</v>
      </c>
      <c r="B19" s="1" t="s">
        <v>404</v>
      </c>
      <c r="C19" s="3">
        <v>119.4</v>
      </c>
      <c r="D19" s="3">
        <v>120</v>
      </c>
      <c r="E19" s="3">
        <v>99.5</v>
      </c>
      <c r="F19" s="3">
        <v>134</v>
      </c>
    </row>
    <row r="20" spans="1:6" x14ac:dyDescent="0.25">
      <c r="A20" s="1" t="s">
        <v>3173</v>
      </c>
      <c r="B20" s="1" t="s">
        <v>406</v>
      </c>
      <c r="C20" s="3">
        <v>13414.16</v>
      </c>
      <c r="D20" s="3">
        <v>14628</v>
      </c>
      <c r="E20" s="3">
        <v>11384.12</v>
      </c>
      <c r="F20" s="3">
        <v>16418</v>
      </c>
    </row>
    <row r="21" spans="1:6" x14ac:dyDescent="0.25">
      <c r="A21" s="1" t="s">
        <v>3174</v>
      </c>
      <c r="B21" s="1" t="s">
        <v>408</v>
      </c>
      <c r="C21" s="3">
        <v>382.13</v>
      </c>
      <c r="D21" s="3">
        <v>439</v>
      </c>
      <c r="E21" s="3">
        <v>344.09</v>
      </c>
      <c r="F21" s="3">
        <v>493</v>
      </c>
    </row>
    <row r="22" spans="1:6" x14ac:dyDescent="0.25">
      <c r="A22" s="1" t="s">
        <v>3175</v>
      </c>
      <c r="B22" s="1" t="s">
        <v>410</v>
      </c>
      <c r="C22" s="3">
        <v>378.04</v>
      </c>
      <c r="D22" s="3">
        <v>338</v>
      </c>
      <c r="E22" s="3">
        <v>262.75</v>
      </c>
      <c r="F22" s="3">
        <v>380</v>
      </c>
    </row>
    <row r="23" spans="1:6" x14ac:dyDescent="0.25">
      <c r="A23" s="1" t="s">
        <v>3176</v>
      </c>
      <c r="B23" s="1" t="s">
        <v>412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1" t="s">
        <v>3177</v>
      </c>
      <c r="B24" s="1" t="s">
        <v>414</v>
      </c>
      <c r="C24" s="3">
        <v>1560</v>
      </c>
      <c r="D24" s="3">
        <v>1560</v>
      </c>
      <c r="E24" s="3">
        <v>1300</v>
      </c>
      <c r="F24" s="3">
        <v>1560</v>
      </c>
    </row>
    <row r="25" spans="1:6" x14ac:dyDescent="0.25">
      <c r="A25" s="1" t="s">
        <v>3178</v>
      </c>
      <c r="B25" s="1" t="s">
        <v>416</v>
      </c>
      <c r="C25" s="3">
        <v>110.98</v>
      </c>
      <c r="D25" s="3">
        <v>170</v>
      </c>
      <c r="E25" s="3">
        <v>154.4</v>
      </c>
      <c r="F25" s="3">
        <v>156</v>
      </c>
    </row>
    <row r="26" spans="1:6" x14ac:dyDescent="0.25">
      <c r="A26" s="1" t="s">
        <v>3179</v>
      </c>
      <c r="B26" s="1" t="s">
        <v>844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 s="1" t="s">
        <v>3180</v>
      </c>
      <c r="B27" s="1" t="s">
        <v>418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 s="1" t="s">
        <v>3181</v>
      </c>
      <c r="B28" s="1" t="s">
        <v>496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 s="1" t="s">
        <v>3182</v>
      </c>
      <c r="B29" s="1" t="s">
        <v>456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 s="1" t="s">
        <v>3183</v>
      </c>
      <c r="B30" s="1" t="s">
        <v>424</v>
      </c>
      <c r="C30" s="3">
        <v>71433</v>
      </c>
      <c r="D30" s="3">
        <v>71000</v>
      </c>
      <c r="E30" s="3">
        <v>69958.14</v>
      </c>
      <c r="F30" s="3">
        <v>72500</v>
      </c>
    </row>
    <row r="31" spans="1:6" x14ac:dyDescent="0.25">
      <c r="A31" s="1" t="s">
        <v>3184</v>
      </c>
      <c r="B31" s="1" t="s">
        <v>426</v>
      </c>
      <c r="C31" s="3">
        <v>16379.16</v>
      </c>
      <c r="D31" s="3">
        <v>17028</v>
      </c>
      <c r="E31" s="3">
        <v>16792.080000000002</v>
      </c>
      <c r="F31" s="3">
        <v>17464</v>
      </c>
    </row>
    <row r="32" spans="1:6" x14ac:dyDescent="0.25">
      <c r="A32" s="1" t="s">
        <v>3185</v>
      </c>
      <c r="B32" s="1" t="s">
        <v>430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 s="1" t="s">
        <v>3186</v>
      </c>
      <c r="B33" s="1" t="s">
        <v>434</v>
      </c>
      <c r="C33" s="3">
        <v>600</v>
      </c>
      <c r="D33" s="3">
        <v>600</v>
      </c>
      <c r="E33" s="3">
        <v>250</v>
      </c>
      <c r="F33" s="3">
        <v>600</v>
      </c>
    </row>
    <row r="34" spans="1:6" x14ac:dyDescent="0.25">
      <c r="A34" s="1" t="s">
        <v>3187</v>
      </c>
      <c r="B34" s="1" t="s">
        <v>801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 s="1" t="s">
        <v>3188</v>
      </c>
      <c r="B35" s="1" t="s">
        <v>438</v>
      </c>
      <c r="C35" s="3">
        <v>0</v>
      </c>
      <c r="D35" s="3">
        <v>180</v>
      </c>
      <c r="E35" s="3">
        <v>0</v>
      </c>
      <c r="F35" s="3">
        <v>100</v>
      </c>
    </row>
    <row r="36" spans="1:6" x14ac:dyDescent="0.25">
      <c r="A36" s="1" t="s">
        <v>3189</v>
      </c>
      <c r="B36" s="1" t="s">
        <v>488</v>
      </c>
      <c r="C36" s="3">
        <v>0</v>
      </c>
      <c r="D36" s="3">
        <v>100</v>
      </c>
      <c r="E36" s="3">
        <v>128.68</v>
      </c>
      <c r="F36" s="3">
        <v>0</v>
      </c>
    </row>
    <row r="37" spans="1:6" x14ac:dyDescent="0.25">
      <c r="A37" s="1" t="s">
        <v>3190</v>
      </c>
      <c r="B37" s="1" t="s">
        <v>440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 s="1" t="s">
        <v>3191</v>
      </c>
      <c r="B38" s="1" t="s">
        <v>442</v>
      </c>
      <c r="C38" s="3">
        <v>947.33</v>
      </c>
      <c r="D38" s="3">
        <v>1500</v>
      </c>
      <c r="E38" s="3">
        <v>1221.3699999999999</v>
      </c>
      <c r="F38" s="3">
        <v>1000</v>
      </c>
    </row>
    <row r="39" spans="1:6" x14ac:dyDescent="0.25">
      <c r="A39" s="1" t="s">
        <v>3192</v>
      </c>
      <c r="B39" s="1" t="s">
        <v>492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 s="1" t="s">
        <v>3193</v>
      </c>
      <c r="B40" s="1" t="s">
        <v>953</v>
      </c>
      <c r="C40" s="3">
        <v>990</v>
      </c>
      <c r="D40" s="3">
        <v>0</v>
      </c>
      <c r="E40" s="3">
        <v>0</v>
      </c>
      <c r="F40" s="3">
        <v>0</v>
      </c>
    </row>
    <row r="41" spans="1:6" x14ac:dyDescent="0.25">
      <c r="A41" s="1" t="s">
        <v>3194</v>
      </c>
      <c r="B41" s="1" t="s">
        <v>444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 s="1" t="s">
        <v>3195</v>
      </c>
      <c r="B42" s="1" t="s">
        <v>2373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 s="1" t="s">
        <v>3196</v>
      </c>
      <c r="B43" s="1" t="s">
        <v>444</v>
      </c>
      <c r="C43" s="3">
        <v>0</v>
      </c>
      <c r="D43" s="3">
        <v>100</v>
      </c>
      <c r="E43" s="3">
        <v>0</v>
      </c>
      <c r="F43" s="3">
        <v>100</v>
      </c>
    </row>
    <row r="44" spans="1:6" x14ac:dyDescent="0.25">
      <c r="A44" s="1" t="s">
        <v>3197</v>
      </c>
      <c r="B44" s="1" t="s">
        <v>1743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 s="1" t="s">
        <v>3198</v>
      </c>
      <c r="B45" s="1" t="s">
        <v>745</v>
      </c>
      <c r="C45" s="3">
        <v>7050.4</v>
      </c>
      <c r="D45" s="3">
        <v>0</v>
      </c>
      <c r="E45" s="3">
        <v>0</v>
      </c>
      <c r="F45" s="3">
        <v>0</v>
      </c>
    </row>
    <row r="46" spans="1:6" x14ac:dyDescent="0.25">
      <c r="A46" s="1" t="s">
        <v>3199</v>
      </c>
      <c r="B46" s="1" t="s">
        <v>1449</v>
      </c>
      <c r="C46" s="3">
        <v>8391.18</v>
      </c>
      <c r="D46" s="3">
        <v>13000</v>
      </c>
      <c r="E46" s="3">
        <v>724.88</v>
      </c>
      <c r="F46" s="3">
        <v>13000</v>
      </c>
    </row>
    <row r="47" spans="1:6" ht="15.75" thickBot="1" x14ac:dyDescent="0.3">
      <c r="A47" s="1" t="s">
        <v>3200</v>
      </c>
      <c r="B47" s="1" t="s">
        <v>1460</v>
      </c>
      <c r="C47" s="3">
        <v>0</v>
      </c>
      <c r="D47" s="3">
        <v>0</v>
      </c>
      <c r="E47" s="3">
        <v>0</v>
      </c>
      <c r="F47" s="3">
        <v>0</v>
      </c>
    </row>
    <row r="48" spans="1:6" ht="15.75" thickTop="1" x14ac:dyDescent="0.25">
      <c r="A48" s="69" t="s">
        <v>1471</v>
      </c>
      <c r="B48" s="68"/>
      <c r="C48" s="70">
        <v>209674.93999999997</v>
      </c>
      <c r="D48" s="70">
        <v>217117</v>
      </c>
      <c r="E48" s="70">
        <v>178721.71999999997</v>
      </c>
      <c r="F48" s="70">
        <f>SUM(F11:F47)</f>
        <v>230000</v>
      </c>
    </row>
    <row r="49" spans="1:6" ht="15.75" thickBot="1" x14ac:dyDescent="0.3">
      <c r="A49" s="67"/>
      <c r="B49" s="67"/>
      <c r="C49" s="67"/>
      <c r="D49" s="67"/>
      <c r="E49" s="67"/>
      <c r="F49" s="67"/>
    </row>
    <row r="50" spans="1:6" ht="16.5" thickTop="1" thickBot="1" x14ac:dyDescent="0.3">
      <c r="A50" s="73" t="s">
        <v>3573</v>
      </c>
      <c r="B50" s="73" t="s">
        <v>3573</v>
      </c>
      <c r="C50" s="74">
        <v>-10639.539999999979</v>
      </c>
      <c r="D50" s="74">
        <v>0</v>
      </c>
      <c r="E50" s="74">
        <v>-178721.71999999997</v>
      </c>
      <c r="F50" s="74">
        <f>SUM(F8-F48)</f>
        <v>0</v>
      </c>
    </row>
    <row r="51" spans="1:6" ht="15.75" thickTop="1" x14ac:dyDescent="0.25"/>
  </sheetData>
  <sheetProtection algorithmName="SHA-512" hashValue="XbZYgtFBTe4+sq/8bz3JcqUOYptuIqghmsvgHNPg7DnNE0WpdpQzOCrCmnoJWggL1txajJ4WGR9QMI0K2/SRxg==" saltValue="Ka7YMDX6txITnZrC8c2uqw==" spinCount="100000" sheet="1" objects="1" scenarios="1"/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F0E44-B194-4774-9293-1D8A745AC8DB}">
  <sheetPr>
    <tabColor rgb="FFFFFF00"/>
  </sheetPr>
  <dimension ref="A1:F69"/>
  <sheetViews>
    <sheetView zoomScale="75" zoomScaleNormal="75" workbookViewId="0">
      <selection activeCell="W12" sqref="W12"/>
    </sheetView>
  </sheetViews>
  <sheetFormatPr defaultRowHeight="15" x14ac:dyDescent="0.25"/>
  <cols>
    <col min="1" max="1" width="32.7109375" bestFit="1" customWidth="1"/>
    <col min="2" max="2" width="35.140625" bestFit="1" customWidth="1"/>
    <col min="3" max="3" width="20.28515625" customWidth="1"/>
    <col min="4" max="4" width="23.5703125" customWidth="1"/>
    <col min="5" max="5" width="23.85546875" customWidth="1"/>
    <col min="6" max="6" width="17.8554687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3648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2911</v>
      </c>
      <c r="B4" s="1" t="s">
        <v>408</v>
      </c>
      <c r="C4" s="3">
        <v>30047.45</v>
      </c>
      <c r="D4" s="3">
        <v>29999</v>
      </c>
      <c r="E4" s="3">
        <v>24808.61</v>
      </c>
      <c r="F4" s="3">
        <v>31735</v>
      </c>
    </row>
    <row r="5" spans="1:6" x14ac:dyDescent="0.25">
      <c r="A5" s="1" t="s">
        <v>2912</v>
      </c>
      <c r="B5" s="1" t="s">
        <v>2913</v>
      </c>
      <c r="C5" s="3">
        <v>30617.88</v>
      </c>
      <c r="D5" s="3">
        <v>62112</v>
      </c>
      <c r="E5" s="3">
        <v>51783.3</v>
      </c>
      <c r="F5" s="3">
        <v>107436</v>
      </c>
    </row>
    <row r="6" spans="1:6" x14ac:dyDescent="0.25">
      <c r="A6" s="1" t="s">
        <v>2914</v>
      </c>
      <c r="B6" s="1" t="s">
        <v>2915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 s="1" t="s">
        <v>2916</v>
      </c>
      <c r="B7" s="1" t="s">
        <v>2917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 s="1" t="s">
        <v>2918</v>
      </c>
      <c r="B8" s="1" t="s">
        <v>2919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 s="1" t="s">
        <v>2920</v>
      </c>
      <c r="B9" s="1" t="s">
        <v>2921</v>
      </c>
      <c r="C9" s="3">
        <v>71868.31</v>
      </c>
      <c r="D9" s="3">
        <v>83941</v>
      </c>
      <c r="E9" s="3">
        <v>69191.039999999994</v>
      </c>
      <c r="F9" s="3">
        <v>104000</v>
      </c>
    </row>
    <row r="10" spans="1:6" x14ac:dyDescent="0.25">
      <c r="A10" s="1" t="s">
        <v>2922</v>
      </c>
      <c r="B10" s="1" t="s">
        <v>2923</v>
      </c>
      <c r="C10" s="3">
        <v>138549.85</v>
      </c>
      <c r="D10" s="3">
        <v>145000</v>
      </c>
      <c r="E10" s="3">
        <v>96513.77</v>
      </c>
      <c r="F10" s="3">
        <v>105000</v>
      </c>
    </row>
    <row r="11" spans="1:6" x14ac:dyDescent="0.25">
      <c r="A11" s="1" t="s">
        <v>2924</v>
      </c>
      <c r="B11" s="1" t="s">
        <v>2925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 s="1" t="s">
        <v>2926</v>
      </c>
      <c r="B12" s="1" t="s">
        <v>2927</v>
      </c>
      <c r="C12" s="3">
        <v>1226170.17</v>
      </c>
      <c r="D12" s="3">
        <v>1456000</v>
      </c>
      <c r="E12" s="3">
        <v>1107997.28</v>
      </c>
      <c r="F12" s="3">
        <v>1472000</v>
      </c>
    </row>
    <row r="13" spans="1:6" x14ac:dyDescent="0.25">
      <c r="A13" s="1" t="s">
        <v>2928</v>
      </c>
      <c r="B13" s="1" t="s">
        <v>2929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 s="1" t="s">
        <v>2930</v>
      </c>
      <c r="B14" s="1" t="s">
        <v>2931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 s="1" t="s">
        <v>2932</v>
      </c>
      <c r="B15" s="1" t="s">
        <v>2933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 s="1" t="s">
        <v>2934</v>
      </c>
      <c r="B16" s="1" t="s">
        <v>2935</v>
      </c>
      <c r="C16" s="3">
        <v>196737.71</v>
      </c>
      <c r="D16" s="3">
        <v>148157</v>
      </c>
      <c r="E16" s="3">
        <v>127156.56</v>
      </c>
      <c r="F16" s="3">
        <v>173682</v>
      </c>
    </row>
    <row r="17" spans="1:6" x14ac:dyDescent="0.25">
      <c r="A17" s="1" t="s">
        <v>2936</v>
      </c>
      <c r="B17" s="1" t="s">
        <v>2935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 s="1" t="s">
        <v>2937</v>
      </c>
      <c r="B18" s="1" t="s">
        <v>2938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 s="1" t="s">
        <v>2939</v>
      </c>
      <c r="B19" s="1" t="s">
        <v>2940</v>
      </c>
      <c r="C19" s="3">
        <v>674931.19</v>
      </c>
      <c r="D19" s="3">
        <v>730326</v>
      </c>
      <c r="E19" s="3">
        <v>516600.2</v>
      </c>
      <c r="F19" s="3">
        <v>695933</v>
      </c>
    </row>
    <row r="20" spans="1:6" x14ac:dyDescent="0.25">
      <c r="A20" s="1" t="s">
        <v>2941</v>
      </c>
      <c r="B20" s="1" t="s">
        <v>2942</v>
      </c>
      <c r="C20" s="3">
        <v>303192.65000000002</v>
      </c>
      <c r="D20" s="3">
        <v>361670</v>
      </c>
      <c r="E20" s="3">
        <v>275520.01</v>
      </c>
      <c r="F20" s="3">
        <v>480026</v>
      </c>
    </row>
    <row r="21" spans="1:6" x14ac:dyDescent="0.25">
      <c r="A21" s="1" t="s">
        <v>2943</v>
      </c>
      <c r="B21" s="1" t="s">
        <v>212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 s="1" t="s">
        <v>2944</v>
      </c>
      <c r="B22" s="1" t="s">
        <v>2945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 s="1" t="s">
        <v>2946</v>
      </c>
      <c r="B23" s="1" t="s">
        <v>243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1" t="s">
        <v>2947</v>
      </c>
      <c r="B24" s="1" t="s">
        <v>253</v>
      </c>
      <c r="C24" s="3">
        <v>0</v>
      </c>
      <c r="D24" s="3">
        <v>0</v>
      </c>
      <c r="E24" s="3">
        <v>0</v>
      </c>
      <c r="F24" s="3">
        <v>0</v>
      </c>
    </row>
    <row r="25" spans="1:6" ht="15.75" thickBot="1" x14ac:dyDescent="0.3">
      <c r="A25" s="1" t="s">
        <v>2948</v>
      </c>
      <c r="B25" s="1" t="s">
        <v>255</v>
      </c>
      <c r="C25" s="3">
        <v>500000</v>
      </c>
      <c r="D25" s="3">
        <v>0</v>
      </c>
      <c r="E25" s="3">
        <v>0</v>
      </c>
      <c r="F25" s="3">
        <v>0</v>
      </c>
    </row>
    <row r="26" spans="1:6" ht="15.75" thickTop="1" x14ac:dyDescent="0.25">
      <c r="A26" s="69" t="s">
        <v>371</v>
      </c>
      <c r="B26" s="68"/>
      <c r="C26" s="70">
        <v>3172115.2099999995</v>
      </c>
      <c r="D26" s="70">
        <v>3017205</v>
      </c>
      <c r="E26" s="70">
        <v>2269570.77</v>
      </c>
      <c r="F26" s="70">
        <f>SUM(F4:F25)</f>
        <v>3169812</v>
      </c>
    </row>
    <row r="27" spans="1:6" x14ac:dyDescent="0.25">
      <c r="A27" s="67"/>
      <c r="B27" s="67"/>
      <c r="C27" s="67"/>
      <c r="D27" s="67"/>
      <c r="E27" s="67"/>
      <c r="F27" s="67"/>
    </row>
    <row r="28" spans="1:6" x14ac:dyDescent="0.25">
      <c r="A28" s="72" t="s">
        <v>372</v>
      </c>
      <c r="B28" s="71"/>
      <c r="C28" s="71"/>
      <c r="D28" s="71"/>
      <c r="E28" s="71"/>
      <c r="F28" s="71"/>
    </row>
    <row r="29" spans="1:6" x14ac:dyDescent="0.25">
      <c r="A29" s="1" t="s">
        <v>3201</v>
      </c>
      <c r="B29" s="1" t="s">
        <v>3667</v>
      </c>
      <c r="C29" s="3">
        <v>85141.1</v>
      </c>
      <c r="D29" s="3">
        <v>18896</v>
      </c>
      <c r="E29" s="3">
        <v>18606.16</v>
      </c>
      <c r="F29" s="3">
        <v>26283</v>
      </c>
    </row>
    <row r="30" spans="1:6" x14ac:dyDescent="0.25">
      <c r="A30" s="1" t="s">
        <v>3202</v>
      </c>
      <c r="B30" s="1" t="s">
        <v>3203</v>
      </c>
      <c r="C30" s="3">
        <v>31096.720000000001</v>
      </c>
      <c r="D30" s="3">
        <v>31840</v>
      </c>
      <c r="E30" s="3">
        <v>25488.9</v>
      </c>
      <c r="F30" s="3">
        <v>33734</v>
      </c>
    </row>
    <row r="31" spans="1:6" x14ac:dyDescent="0.25">
      <c r="A31" s="1" t="s">
        <v>3204</v>
      </c>
      <c r="B31" s="1" t="s">
        <v>382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 s="1" t="s">
        <v>3205</v>
      </c>
      <c r="B32" s="1" t="s">
        <v>390</v>
      </c>
      <c r="C32" s="3">
        <v>347.66</v>
      </c>
      <c r="D32" s="3">
        <v>100</v>
      </c>
      <c r="E32" s="3">
        <v>100.01</v>
      </c>
      <c r="F32" s="3">
        <v>113</v>
      </c>
    </row>
    <row r="33" spans="1:6" x14ac:dyDescent="0.25">
      <c r="A33" s="1" t="s">
        <v>3206</v>
      </c>
      <c r="B33" s="1" t="s">
        <v>394</v>
      </c>
      <c r="C33" s="3">
        <v>8866.11</v>
      </c>
      <c r="D33" s="3">
        <v>3889</v>
      </c>
      <c r="E33" s="3">
        <v>3353.35</v>
      </c>
      <c r="F33" s="3">
        <v>4600</v>
      </c>
    </row>
    <row r="34" spans="1:6" x14ac:dyDescent="0.25">
      <c r="A34" s="1" t="s">
        <v>3207</v>
      </c>
      <c r="B34" s="1" t="s">
        <v>396</v>
      </c>
      <c r="C34" s="3">
        <v>20727.18</v>
      </c>
      <c r="D34" s="3">
        <v>8000</v>
      </c>
      <c r="E34" s="3">
        <v>10014.57</v>
      </c>
      <c r="F34" s="3">
        <v>8000</v>
      </c>
    </row>
    <row r="35" spans="1:6" x14ac:dyDescent="0.25">
      <c r="A35" s="1" t="s">
        <v>3208</v>
      </c>
      <c r="B35" s="1" t="s">
        <v>398</v>
      </c>
      <c r="C35" s="3">
        <v>200.6</v>
      </c>
      <c r="D35" s="3">
        <v>71</v>
      </c>
      <c r="E35" s="3">
        <v>64.900000000000006</v>
      </c>
      <c r="F35" s="3">
        <v>71</v>
      </c>
    </row>
    <row r="36" spans="1:6" x14ac:dyDescent="0.25">
      <c r="A36" s="1" t="s">
        <v>3209</v>
      </c>
      <c r="B36" s="1" t="s">
        <v>400</v>
      </c>
      <c r="C36" s="3">
        <v>774.24</v>
      </c>
      <c r="D36" s="3">
        <v>623</v>
      </c>
      <c r="E36" s="3">
        <v>250.52</v>
      </c>
      <c r="F36" s="3">
        <v>736</v>
      </c>
    </row>
    <row r="37" spans="1:6" x14ac:dyDescent="0.25">
      <c r="A37" s="1" t="s">
        <v>3210</v>
      </c>
      <c r="B37" s="1" t="s">
        <v>402</v>
      </c>
      <c r="C37" s="3">
        <v>636.04</v>
      </c>
      <c r="D37" s="3">
        <v>220</v>
      </c>
      <c r="E37" s="3">
        <v>195.59</v>
      </c>
      <c r="F37" s="3">
        <v>422</v>
      </c>
    </row>
    <row r="38" spans="1:6" x14ac:dyDescent="0.25">
      <c r="A38" s="1" t="s">
        <v>3211</v>
      </c>
      <c r="B38" s="1" t="s">
        <v>404</v>
      </c>
      <c r="C38" s="3">
        <v>142.79</v>
      </c>
      <c r="D38" s="3">
        <v>49</v>
      </c>
      <c r="E38" s="3">
        <v>43.44</v>
      </c>
      <c r="F38" s="3">
        <v>94</v>
      </c>
    </row>
    <row r="39" spans="1:6" x14ac:dyDescent="0.25">
      <c r="A39" s="1" t="s">
        <v>3212</v>
      </c>
      <c r="B39" s="1" t="s">
        <v>406</v>
      </c>
      <c r="C39" s="3">
        <v>23184</v>
      </c>
      <c r="D39" s="3">
        <v>10168</v>
      </c>
      <c r="E39" s="3">
        <v>8755.2199999999993</v>
      </c>
      <c r="F39" s="3">
        <v>12026</v>
      </c>
    </row>
    <row r="40" spans="1:6" x14ac:dyDescent="0.25">
      <c r="A40" s="1" t="s">
        <v>3213</v>
      </c>
      <c r="B40" s="1" t="s">
        <v>408</v>
      </c>
      <c r="C40" s="3">
        <v>699.56</v>
      </c>
      <c r="D40" s="3">
        <v>305</v>
      </c>
      <c r="E40" s="3">
        <v>265.3</v>
      </c>
      <c r="F40" s="3">
        <v>361</v>
      </c>
    </row>
    <row r="41" spans="1:6" x14ac:dyDescent="0.25">
      <c r="A41" s="1" t="s">
        <v>3214</v>
      </c>
      <c r="B41" s="1" t="s">
        <v>410</v>
      </c>
      <c r="C41" s="3">
        <v>652.80999999999995</v>
      </c>
      <c r="D41" s="3">
        <v>235</v>
      </c>
      <c r="E41" s="3">
        <v>200.63</v>
      </c>
      <c r="F41" s="3">
        <v>278</v>
      </c>
    </row>
    <row r="42" spans="1:6" x14ac:dyDescent="0.25">
      <c r="A42" s="1" t="s">
        <v>3215</v>
      </c>
      <c r="B42" s="1" t="s">
        <v>414</v>
      </c>
      <c r="C42" s="3">
        <v>2210</v>
      </c>
      <c r="D42" s="3">
        <v>780</v>
      </c>
      <c r="E42" s="3">
        <v>715.01</v>
      </c>
      <c r="F42" s="3">
        <v>780</v>
      </c>
    </row>
    <row r="43" spans="1:6" x14ac:dyDescent="0.25">
      <c r="A43" s="1" t="s">
        <v>3216</v>
      </c>
      <c r="B43" s="1" t="s">
        <v>388</v>
      </c>
      <c r="C43" s="3">
        <v>37219.120000000003</v>
      </c>
      <c r="D43" s="3">
        <v>36108</v>
      </c>
      <c r="E43" s="3">
        <v>34623.360000000001</v>
      </c>
      <c r="F43" s="3">
        <v>49104</v>
      </c>
    </row>
    <row r="44" spans="1:6" x14ac:dyDescent="0.25">
      <c r="A44" s="1" t="s">
        <v>3217</v>
      </c>
      <c r="B44" s="1" t="s">
        <v>394</v>
      </c>
      <c r="C44" s="3">
        <v>2846.26</v>
      </c>
      <c r="D44" s="3">
        <v>2763</v>
      </c>
      <c r="E44" s="3">
        <v>2646.42</v>
      </c>
      <c r="F44" s="3">
        <v>3757</v>
      </c>
    </row>
    <row r="45" spans="1:6" x14ac:dyDescent="0.25">
      <c r="A45" s="1" t="s">
        <v>3218</v>
      </c>
      <c r="B45" s="1" t="s">
        <v>3219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 s="1" t="s">
        <v>3220</v>
      </c>
      <c r="B46" s="1" t="s">
        <v>396</v>
      </c>
      <c r="C46" s="3">
        <v>1047548.36</v>
      </c>
      <c r="D46" s="3">
        <v>1424013</v>
      </c>
      <c r="E46" s="3">
        <v>967040.39</v>
      </c>
      <c r="F46" s="3">
        <v>1288347</v>
      </c>
    </row>
    <row r="47" spans="1:6" x14ac:dyDescent="0.25">
      <c r="A47" s="1" t="s">
        <v>3221</v>
      </c>
      <c r="B47" s="1" t="s">
        <v>398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 s="1" t="s">
        <v>3222</v>
      </c>
      <c r="B48" s="1" t="s">
        <v>400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 s="1" t="s">
        <v>3223</v>
      </c>
      <c r="B49" s="1" t="s">
        <v>402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 s="1" t="s">
        <v>3224</v>
      </c>
      <c r="B50" s="1" t="s">
        <v>404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 s="1" t="s">
        <v>3225</v>
      </c>
      <c r="B51" s="1" t="s">
        <v>3226</v>
      </c>
      <c r="C51" s="3">
        <v>450</v>
      </c>
      <c r="D51" s="3">
        <v>600</v>
      </c>
      <c r="E51" s="3">
        <v>0</v>
      </c>
      <c r="F51" s="3">
        <v>0</v>
      </c>
    </row>
    <row r="52" spans="1:6" x14ac:dyDescent="0.25">
      <c r="A52" s="1" t="s">
        <v>3227</v>
      </c>
      <c r="B52" s="1" t="s">
        <v>406</v>
      </c>
      <c r="C52" s="3">
        <v>677898</v>
      </c>
      <c r="D52" s="3">
        <v>753360</v>
      </c>
      <c r="E52" s="3">
        <v>621679.18000000005</v>
      </c>
      <c r="F52" s="3">
        <v>685860</v>
      </c>
    </row>
    <row r="53" spans="1:6" x14ac:dyDescent="0.25">
      <c r="A53" s="1" t="s">
        <v>3228</v>
      </c>
      <c r="B53" s="1" t="s">
        <v>3229</v>
      </c>
      <c r="C53" s="3">
        <v>750000</v>
      </c>
      <c r="D53" s="3">
        <v>0</v>
      </c>
      <c r="E53" s="3">
        <v>0</v>
      </c>
      <c r="F53" s="3">
        <v>0</v>
      </c>
    </row>
    <row r="54" spans="1:6" x14ac:dyDescent="0.25">
      <c r="A54" s="1" t="s">
        <v>3230</v>
      </c>
      <c r="B54" s="1" t="s">
        <v>3231</v>
      </c>
      <c r="C54" s="3">
        <v>126764.05</v>
      </c>
      <c r="D54" s="3">
        <v>195861</v>
      </c>
      <c r="E54" s="3">
        <v>145878.92000000001</v>
      </c>
      <c r="F54" s="3">
        <v>263896</v>
      </c>
    </row>
    <row r="55" spans="1:6" x14ac:dyDescent="0.25">
      <c r="A55" s="1" t="s">
        <v>3232</v>
      </c>
      <c r="B55" s="1" t="s">
        <v>3233</v>
      </c>
      <c r="C55" s="3">
        <v>71868.31</v>
      </c>
      <c r="D55" s="3">
        <v>83941</v>
      </c>
      <c r="E55" s="3">
        <v>69191.039999999994</v>
      </c>
      <c r="F55" s="3">
        <v>104000</v>
      </c>
    </row>
    <row r="56" spans="1:6" x14ac:dyDescent="0.25">
      <c r="A56" s="1" t="s">
        <v>3234</v>
      </c>
      <c r="B56" s="1" t="s">
        <v>3235</v>
      </c>
      <c r="C56" s="3">
        <v>138352.07</v>
      </c>
      <c r="D56" s="3">
        <v>145000</v>
      </c>
      <c r="E56" s="3">
        <v>98478.51</v>
      </c>
      <c r="F56" s="3">
        <v>105000</v>
      </c>
    </row>
    <row r="57" spans="1:6" x14ac:dyDescent="0.25">
      <c r="A57" s="1" t="s">
        <v>3236</v>
      </c>
      <c r="B57" s="1" t="s">
        <v>408</v>
      </c>
      <c r="C57" s="3">
        <v>148.68</v>
      </c>
      <c r="D57" s="3">
        <v>217</v>
      </c>
      <c r="E57" s="3">
        <v>173.04</v>
      </c>
      <c r="F57" s="3">
        <v>295</v>
      </c>
    </row>
    <row r="58" spans="1:6" x14ac:dyDescent="0.25">
      <c r="A58" s="1" t="s">
        <v>3237</v>
      </c>
      <c r="B58" s="1" t="s">
        <v>410</v>
      </c>
      <c r="C58" s="3">
        <v>1233.21</v>
      </c>
      <c r="D58" s="3">
        <v>167</v>
      </c>
      <c r="E58" s="3">
        <v>988.36</v>
      </c>
      <c r="F58" s="3">
        <v>227</v>
      </c>
    </row>
    <row r="59" spans="1:6" x14ac:dyDescent="0.25">
      <c r="A59" s="1" t="s">
        <v>3649</v>
      </c>
      <c r="B59" s="1" t="s">
        <v>414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 s="1" t="s">
        <v>3238</v>
      </c>
      <c r="B60" s="1" t="s">
        <v>3239</v>
      </c>
      <c r="C60" s="3">
        <v>904.14</v>
      </c>
      <c r="D60" s="3">
        <v>25000</v>
      </c>
      <c r="E60" s="3">
        <v>823.92</v>
      </c>
      <c r="F60" s="3">
        <v>10000</v>
      </c>
    </row>
    <row r="61" spans="1:6" x14ac:dyDescent="0.25">
      <c r="A61" s="1" t="s">
        <v>3240</v>
      </c>
      <c r="B61" s="1" t="s">
        <v>3241</v>
      </c>
      <c r="C61" s="3">
        <v>139725.76000000001</v>
      </c>
      <c r="D61" s="3">
        <v>140325</v>
      </c>
      <c r="E61" s="3">
        <v>140321.98000000001</v>
      </c>
      <c r="F61" s="3">
        <v>134489</v>
      </c>
    </row>
    <row r="62" spans="1:6" x14ac:dyDescent="0.25">
      <c r="A62" s="1" t="s">
        <v>3242</v>
      </c>
      <c r="B62" s="1" t="s">
        <v>3243</v>
      </c>
      <c r="C62" s="3">
        <v>0</v>
      </c>
      <c r="D62" s="3">
        <v>0</v>
      </c>
      <c r="E62" s="3">
        <v>9229.0499999999993</v>
      </c>
      <c r="F62" s="3">
        <v>0</v>
      </c>
    </row>
    <row r="63" spans="1:6" x14ac:dyDescent="0.25">
      <c r="A63" s="1" t="s">
        <v>3244</v>
      </c>
      <c r="B63" s="1" t="s">
        <v>3245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 s="1" t="s">
        <v>3246</v>
      </c>
      <c r="B64" s="1" t="s">
        <v>444</v>
      </c>
      <c r="C64" s="3">
        <v>3030</v>
      </c>
      <c r="D64" s="3">
        <v>134674</v>
      </c>
      <c r="E64" s="3">
        <v>0</v>
      </c>
      <c r="F64" s="3">
        <v>437339</v>
      </c>
    </row>
    <row r="65" spans="1:6" ht="15.75" thickBot="1" x14ac:dyDescent="0.3">
      <c r="A65" s="1" t="s">
        <v>3247</v>
      </c>
      <c r="B65" s="1" t="s">
        <v>3248</v>
      </c>
      <c r="C65" s="3">
        <v>0</v>
      </c>
      <c r="D65" s="3">
        <v>0</v>
      </c>
      <c r="E65" s="3">
        <v>0</v>
      </c>
      <c r="F65" s="3">
        <v>0</v>
      </c>
    </row>
    <row r="66" spans="1:6" ht="15.75" thickTop="1" x14ac:dyDescent="0.25">
      <c r="A66" s="69" t="s">
        <v>1471</v>
      </c>
      <c r="B66" s="68"/>
      <c r="C66" s="70">
        <v>3172666.7699999996</v>
      </c>
      <c r="D66" s="70">
        <v>3017205</v>
      </c>
      <c r="E66" s="70">
        <v>2159127.77</v>
      </c>
      <c r="F66" s="70">
        <f>SUM(F29:F65)</f>
        <v>3169812</v>
      </c>
    </row>
    <row r="67" spans="1:6" ht="15.75" thickBot="1" x14ac:dyDescent="0.3">
      <c r="A67" s="67"/>
      <c r="B67" s="67"/>
      <c r="C67" s="67"/>
      <c r="D67" s="67"/>
      <c r="E67" s="67"/>
      <c r="F67" s="67"/>
    </row>
    <row r="68" spans="1:6" ht="16.5" thickTop="1" thickBot="1" x14ac:dyDescent="0.3">
      <c r="A68" s="73" t="s">
        <v>3650</v>
      </c>
      <c r="B68" s="73" t="s">
        <v>3650</v>
      </c>
      <c r="C68" s="74">
        <v>-551.56000000005588</v>
      </c>
      <c r="D68" s="74">
        <v>0</v>
      </c>
      <c r="E68" s="74">
        <v>110443</v>
      </c>
      <c r="F68" s="74">
        <f>SUM(F26-F66)</f>
        <v>0</v>
      </c>
    </row>
    <row r="69" spans="1:6" ht="15.75" thickTop="1" x14ac:dyDescent="0.25"/>
  </sheetData>
  <sheetProtection algorithmName="SHA-512" hashValue="ie3EtX5hr/JXyhVmzdWZB3mVW7LesLmSgZg1EZNmLp3yh1eh8oVosAlDu4a1QEPoYd+zt4sqfoKNH0Sh2j+0Qg==" saltValue="96F5x93L4mEL2wubceiHZA==" spinCount="100000" sheet="1" objects="1" scenarios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05F98-DC5B-43A4-A708-DEE45D0FC987}">
  <sheetPr>
    <tabColor rgb="FFFFFF00"/>
  </sheetPr>
  <dimension ref="A1:F22"/>
  <sheetViews>
    <sheetView zoomScale="75" zoomScaleNormal="75" workbookViewId="0">
      <selection activeCell="E35" sqref="E35"/>
    </sheetView>
  </sheetViews>
  <sheetFormatPr defaultRowHeight="15" x14ac:dyDescent="0.25"/>
  <cols>
    <col min="1" max="2" width="32.7109375" bestFit="1" customWidth="1"/>
    <col min="3" max="3" width="22" customWidth="1"/>
    <col min="4" max="4" width="23.5703125" customWidth="1"/>
    <col min="5" max="5" width="25.140625" customWidth="1"/>
    <col min="6" max="6" width="17.4257812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3574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2949</v>
      </c>
      <c r="B4" s="1" t="s">
        <v>2940</v>
      </c>
      <c r="C4" s="3">
        <v>144885</v>
      </c>
      <c r="D4" s="3">
        <v>152880</v>
      </c>
      <c r="E4" s="3">
        <v>113815</v>
      </c>
      <c r="F4" s="3">
        <v>154440</v>
      </c>
    </row>
    <row r="5" spans="1:6" x14ac:dyDescent="0.25">
      <c r="A5" s="1" t="s">
        <v>2950</v>
      </c>
      <c r="B5" s="1" t="s">
        <v>2951</v>
      </c>
      <c r="C5" s="3">
        <v>2693.12</v>
      </c>
      <c r="D5" s="3">
        <v>3000</v>
      </c>
      <c r="E5" s="3">
        <v>3211.3</v>
      </c>
      <c r="F5" s="3">
        <v>3826</v>
      </c>
    </row>
    <row r="6" spans="1:6" x14ac:dyDescent="0.25">
      <c r="A6" s="1" t="s">
        <v>2952</v>
      </c>
      <c r="B6" s="1" t="s">
        <v>253</v>
      </c>
      <c r="C6" s="3">
        <v>0</v>
      </c>
      <c r="D6" s="3">
        <v>44121</v>
      </c>
      <c r="E6" s="3">
        <v>0</v>
      </c>
      <c r="F6" s="3">
        <v>80000</v>
      </c>
    </row>
    <row r="7" spans="1:6" ht="15.75" thickBot="1" x14ac:dyDescent="0.3">
      <c r="A7" s="1" t="s">
        <v>2953</v>
      </c>
      <c r="B7" s="1" t="s">
        <v>255</v>
      </c>
      <c r="C7" s="3">
        <v>0</v>
      </c>
      <c r="D7" s="3">
        <v>0</v>
      </c>
      <c r="E7" s="3">
        <v>0</v>
      </c>
      <c r="F7" s="3">
        <v>0</v>
      </c>
    </row>
    <row r="8" spans="1:6" ht="15.75" thickTop="1" x14ac:dyDescent="0.25">
      <c r="A8" s="69" t="s">
        <v>371</v>
      </c>
      <c r="B8" s="68"/>
      <c r="C8" s="70">
        <v>147578.12</v>
      </c>
      <c r="D8" s="70">
        <v>200001</v>
      </c>
      <c r="E8" s="70">
        <v>117026.3</v>
      </c>
      <c r="F8" s="70">
        <f>SUM(F4:F7)</f>
        <v>238266</v>
      </c>
    </row>
    <row r="9" spans="1:6" x14ac:dyDescent="0.25">
      <c r="A9" s="67"/>
      <c r="B9" s="67"/>
      <c r="C9" s="67"/>
      <c r="D9" s="67"/>
      <c r="E9" s="67"/>
      <c r="F9" s="67"/>
    </row>
    <row r="10" spans="1:6" x14ac:dyDescent="0.25">
      <c r="A10" s="72" t="s">
        <v>372</v>
      </c>
      <c r="B10" s="71"/>
      <c r="C10" s="71"/>
      <c r="D10" s="71"/>
      <c r="E10" s="71"/>
      <c r="F10" s="71"/>
    </row>
    <row r="11" spans="1:6" x14ac:dyDescent="0.25">
      <c r="A11" s="1" t="s">
        <v>3249</v>
      </c>
      <c r="B11" s="1" t="s">
        <v>3250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 s="1" t="s">
        <v>3251</v>
      </c>
      <c r="B12" s="1" t="s">
        <v>3252</v>
      </c>
      <c r="C12" s="3">
        <v>56188.79</v>
      </c>
      <c r="D12" s="3">
        <v>71430</v>
      </c>
      <c r="E12" s="3">
        <v>58180.69</v>
      </c>
      <c r="F12" s="3">
        <v>85261</v>
      </c>
    </row>
    <row r="13" spans="1:6" x14ac:dyDescent="0.25">
      <c r="A13" s="1" t="s">
        <v>3253</v>
      </c>
      <c r="B13" s="1" t="s">
        <v>3254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 s="1" t="s">
        <v>3255</v>
      </c>
      <c r="B14" s="1" t="s">
        <v>3256</v>
      </c>
      <c r="C14" s="3">
        <v>55335.94</v>
      </c>
      <c r="D14" s="3">
        <v>59571</v>
      </c>
      <c r="E14" s="3">
        <v>39022.25</v>
      </c>
      <c r="F14" s="3">
        <v>50905</v>
      </c>
    </row>
    <row r="15" spans="1:6" x14ac:dyDescent="0.25">
      <c r="A15" s="1" t="s">
        <v>3257</v>
      </c>
      <c r="B15" s="1" t="s">
        <v>3258</v>
      </c>
      <c r="C15" s="3">
        <v>65200</v>
      </c>
      <c r="D15" s="3">
        <v>67600</v>
      </c>
      <c r="E15" s="3">
        <v>49617.279999999999</v>
      </c>
      <c r="F15" s="3">
        <v>97500</v>
      </c>
    </row>
    <row r="16" spans="1:6" x14ac:dyDescent="0.25">
      <c r="A16" s="1" t="s">
        <v>3259</v>
      </c>
      <c r="B16" s="1" t="s">
        <v>444</v>
      </c>
      <c r="C16" s="3">
        <v>4400</v>
      </c>
      <c r="D16" s="3">
        <v>1400</v>
      </c>
      <c r="E16" s="3">
        <v>1400</v>
      </c>
      <c r="F16" s="3">
        <v>4600</v>
      </c>
    </row>
    <row r="17" spans="1:6" x14ac:dyDescent="0.25">
      <c r="A17" s="1" t="s">
        <v>3651</v>
      </c>
      <c r="B17" s="1" t="s">
        <v>1460</v>
      </c>
      <c r="C17" s="3">
        <v>0</v>
      </c>
      <c r="D17" s="3">
        <v>0</v>
      </c>
      <c r="E17" s="3">
        <v>0</v>
      </c>
      <c r="F17" s="3">
        <v>0</v>
      </c>
    </row>
    <row r="18" spans="1:6" ht="15.75" thickBot="1" x14ac:dyDescent="0.3">
      <c r="A18" s="1" t="s">
        <v>3260</v>
      </c>
      <c r="B18" s="1" t="s">
        <v>850</v>
      </c>
      <c r="C18" s="3">
        <v>0</v>
      </c>
      <c r="D18" s="3">
        <v>0</v>
      </c>
      <c r="E18" s="3">
        <v>0</v>
      </c>
      <c r="F18" s="3">
        <v>0</v>
      </c>
    </row>
    <row r="19" spans="1:6" ht="15.75" thickTop="1" x14ac:dyDescent="0.25">
      <c r="A19" s="69" t="s">
        <v>1471</v>
      </c>
      <c r="B19" s="68"/>
      <c r="C19" s="70">
        <v>181124.73</v>
      </c>
      <c r="D19" s="70">
        <v>200001</v>
      </c>
      <c r="E19" s="70">
        <v>148220.22</v>
      </c>
      <c r="F19" s="70">
        <f>SUM(F11:F18)</f>
        <v>238266</v>
      </c>
    </row>
    <row r="20" spans="1:6" ht="15.75" thickBot="1" x14ac:dyDescent="0.3">
      <c r="A20" s="67"/>
      <c r="B20" s="67"/>
      <c r="C20" s="67"/>
      <c r="D20" s="67"/>
      <c r="E20" s="67"/>
      <c r="F20" s="67"/>
    </row>
    <row r="21" spans="1:6" ht="16.5" thickTop="1" thickBot="1" x14ac:dyDescent="0.3">
      <c r="A21" s="73" t="s">
        <v>3575</v>
      </c>
      <c r="B21" s="73" t="s">
        <v>3575</v>
      </c>
      <c r="C21" s="74">
        <v>-33546.610000000015</v>
      </c>
      <c r="D21" s="74">
        <v>0</v>
      </c>
      <c r="E21" s="74">
        <v>-31193.919999999998</v>
      </c>
      <c r="F21" s="74">
        <f>SUM(F8-F19)</f>
        <v>0</v>
      </c>
    </row>
    <row r="22" spans="1:6" ht="15.75" thickTop="1" x14ac:dyDescent="0.25"/>
  </sheetData>
  <sheetProtection algorithmName="SHA-512" hashValue="NxkPiZ//dfJODR/EyRlrgjv9AQZYlm1qhDyLj96iTk9vrqgx/B0eZce2O/U2yHwF4iKYJj1z0WNTM+VTvuQ4Lg==" saltValue="8PeOOq30UJdNG6+ZP6rFkg==" spinCount="100000" sheet="1" objects="1" scenarios="1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EF473-3945-4199-B905-162D75EE6022}">
  <sheetPr>
    <tabColor rgb="FFFFFF00"/>
  </sheetPr>
  <dimension ref="A1:H22"/>
  <sheetViews>
    <sheetView topLeftCell="A2" zoomScale="75" zoomScaleNormal="75" workbookViewId="0">
      <selection activeCell="N15" sqref="N15"/>
    </sheetView>
  </sheetViews>
  <sheetFormatPr defaultRowHeight="15" x14ac:dyDescent="0.25"/>
  <cols>
    <col min="1" max="2" width="32.7109375" bestFit="1" customWidth="1"/>
    <col min="3" max="3" width="32" customWidth="1"/>
    <col min="4" max="4" width="26.85546875" customWidth="1"/>
    <col min="5" max="5" width="23.85546875" customWidth="1"/>
    <col min="6" max="6" width="21" customWidth="1"/>
  </cols>
  <sheetData>
    <row r="1" spans="1:8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</row>
    <row r="2" spans="1:8" x14ac:dyDescent="0.25">
      <c r="A2" s="72" t="s">
        <v>3576</v>
      </c>
      <c r="B2" s="71"/>
      <c r="C2" s="71"/>
      <c r="D2" s="71"/>
      <c r="E2" s="71"/>
      <c r="F2" s="71"/>
      <c r="G2" s="2"/>
      <c r="H2" s="2"/>
    </row>
    <row r="3" spans="1:8" x14ac:dyDescent="0.25">
      <c r="A3" s="72" t="s">
        <v>2</v>
      </c>
      <c r="B3" s="71"/>
      <c r="C3" s="71"/>
      <c r="D3" s="71"/>
      <c r="E3" s="71"/>
      <c r="F3" s="71"/>
      <c r="G3" s="2"/>
      <c r="H3" s="2"/>
    </row>
    <row r="4" spans="1:8" x14ac:dyDescent="0.25">
      <c r="A4" s="1" t="s">
        <v>2954</v>
      </c>
      <c r="B4" s="1" t="s">
        <v>3577</v>
      </c>
      <c r="C4" s="3">
        <v>274074</v>
      </c>
      <c r="D4" s="3">
        <v>281627</v>
      </c>
      <c r="E4" s="3">
        <v>262117.45</v>
      </c>
      <c r="F4" s="3">
        <v>296456</v>
      </c>
    </row>
    <row r="5" spans="1:8" x14ac:dyDescent="0.25">
      <c r="A5" s="1" t="s">
        <v>2955</v>
      </c>
      <c r="B5" s="1" t="s">
        <v>5</v>
      </c>
      <c r="C5" s="3">
        <v>0</v>
      </c>
      <c r="D5" s="3">
        <v>0</v>
      </c>
      <c r="E5" s="3">
        <v>0</v>
      </c>
      <c r="F5" s="3">
        <v>0</v>
      </c>
    </row>
    <row r="6" spans="1:8" x14ac:dyDescent="0.25">
      <c r="A6" s="1" t="s">
        <v>2956</v>
      </c>
      <c r="B6" s="1" t="s">
        <v>2957</v>
      </c>
      <c r="C6" s="3">
        <v>0</v>
      </c>
      <c r="D6" s="3">
        <v>0</v>
      </c>
      <c r="E6" s="3">
        <v>0</v>
      </c>
      <c r="F6" s="3">
        <v>0</v>
      </c>
    </row>
    <row r="7" spans="1:8" x14ac:dyDescent="0.25">
      <c r="A7" s="1" t="s">
        <v>3696</v>
      </c>
      <c r="B7" s="1" t="s">
        <v>1760</v>
      </c>
      <c r="C7" s="3">
        <v>0</v>
      </c>
      <c r="D7" s="3">
        <v>0</v>
      </c>
      <c r="E7" s="3">
        <v>190.2</v>
      </c>
      <c r="F7" s="3">
        <v>0</v>
      </c>
    </row>
    <row r="8" spans="1:8" x14ac:dyDescent="0.25">
      <c r="A8" s="1" t="s">
        <v>2958</v>
      </c>
      <c r="B8" s="1" t="s">
        <v>76</v>
      </c>
      <c r="C8" s="3">
        <v>1639.44</v>
      </c>
      <c r="D8" s="3">
        <v>739</v>
      </c>
      <c r="E8" s="3">
        <v>1622.93</v>
      </c>
      <c r="F8" s="3">
        <v>607</v>
      </c>
    </row>
    <row r="9" spans="1:8" x14ac:dyDescent="0.25">
      <c r="A9" s="1" t="s">
        <v>2959</v>
      </c>
      <c r="B9" s="1" t="s">
        <v>166</v>
      </c>
      <c r="C9" s="3">
        <v>0</v>
      </c>
      <c r="D9" s="3">
        <v>0</v>
      </c>
      <c r="E9" s="3">
        <v>0</v>
      </c>
      <c r="F9" s="3">
        <v>0</v>
      </c>
    </row>
    <row r="10" spans="1:8" x14ac:dyDescent="0.25">
      <c r="A10" s="1" t="s">
        <v>2960</v>
      </c>
      <c r="B10" s="1" t="s">
        <v>212</v>
      </c>
      <c r="C10" s="3">
        <v>0</v>
      </c>
      <c r="D10" s="3">
        <v>0</v>
      </c>
      <c r="E10" s="3">
        <v>0</v>
      </c>
      <c r="F10" s="3">
        <v>0</v>
      </c>
    </row>
    <row r="11" spans="1:8" x14ac:dyDescent="0.25">
      <c r="A11" s="1" t="s">
        <v>2961</v>
      </c>
      <c r="B11" s="1" t="s">
        <v>253</v>
      </c>
      <c r="C11" s="3">
        <v>0</v>
      </c>
      <c r="D11" s="3">
        <v>0</v>
      </c>
      <c r="E11" s="3">
        <v>0</v>
      </c>
      <c r="F11" s="3">
        <v>0</v>
      </c>
    </row>
    <row r="12" spans="1:8" ht="14.45" customHeight="1" thickBot="1" x14ac:dyDescent="0.3">
      <c r="A12" s="1" t="s">
        <v>2962</v>
      </c>
      <c r="B12" s="1" t="s">
        <v>255</v>
      </c>
      <c r="C12" s="3">
        <v>0</v>
      </c>
      <c r="D12" s="3">
        <v>0</v>
      </c>
      <c r="E12" s="3">
        <v>0</v>
      </c>
      <c r="F12" s="3">
        <v>0</v>
      </c>
    </row>
    <row r="13" spans="1:8" ht="15.75" thickTop="1" x14ac:dyDescent="0.25">
      <c r="A13" s="69" t="s">
        <v>371</v>
      </c>
      <c r="B13" s="68"/>
      <c r="C13" s="70">
        <v>275713.44</v>
      </c>
      <c r="D13" s="70">
        <v>282366</v>
      </c>
      <c r="E13" s="70">
        <v>263930.58</v>
      </c>
      <c r="F13" s="70">
        <f>SUM(F4:F12)</f>
        <v>297063</v>
      </c>
    </row>
    <row r="14" spans="1:8" x14ac:dyDescent="0.25">
      <c r="A14" s="67"/>
      <c r="B14" s="67"/>
      <c r="C14" s="67"/>
      <c r="D14" s="67"/>
      <c r="E14" s="67"/>
      <c r="F14" s="67"/>
    </row>
    <row r="15" spans="1:8" x14ac:dyDescent="0.25">
      <c r="A15" s="72" t="s">
        <v>372</v>
      </c>
      <c r="B15" s="71"/>
      <c r="C15" s="71"/>
      <c r="D15" s="71"/>
      <c r="E15" s="71"/>
      <c r="F15" s="71"/>
    </row>
    <row r="16" spans="1:8" x14ac:dyDescent="0.25">
      <c r="A16" s="1" t="s">
        <v>3261</v>
      </c>
      <c r="B16" s="1" t="s">
        <v>253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1" t="s">
        <v>3262</v>
      </c>
      <c r="B17" s="1" t="s">
        <v>458</v>
      </c>
      <c r="C17" s="3">
        <v>13390.43</v>
      </c>
      <c r="D17" s="3">
        <v>14081</v>
      </c>
      <c r="E17" s="3">
        <v>0</v>
      </c>
      <c r="F17" s="3">
        <v>14823</v>
      </c>
    </row>
    <row r="18" spans="1:6" x14ac:dyDescent="0.25">
      <c r="A18" s="1" t="s">
        <v>3263</v>
      </c>
      <c r="B18" s="1" t="s">
        <v>2090</v>
      </c>
      <c r="C18" s="3">
        <v>254418.1</v>
      </c>
      <c r="D18" s="3">
        <v>268285</v>
      </c>
      <c r="E18" s="3">
        <v>274393.25</v>
      </c>
      <c r="F18" s="3">
        <v>282240</v>
      </c>
    </row>
    <row r="19" spans="1:6" ht="15.75" thickBot="1" x14ac:dyDescent="0.3">
      <c r="A19" s="1" t="s">
        <v>3264</v>
      </c>
      <c r="B19" s="1" t="s">
        <v>2404</v>
      </c>
      <c r="C19" s="3">
        <v>0</v>
      </c>
      <c r="D19" s="3">
        <v>0</v>
      </c>
      <c r="E19" s="3">
        <v>0</v>
      </c>
      <c r="F19" s="3">
        <v>0</v>
      </c>
    </row>
    <row r="20" spans="1:6" ht="15.75" thickTop="1" x14ac:dyDescent="0.25">
      <c r="A20" s="69" t="s">
        <v>1471</v>
      </c>
      <c r="B20" s="68"/>
      <c r="C20" s="70">
        <v>267808.53000000003</v>
      </c>
      <c r="D20" s="70">
        <v>282366</v>
      </c>
      <c r="E20" s="70">
        <v>274393.25</v>
      </c>
      <c r="F20" s="70">
        <f>SUM(F16:F19)</f>
        <v>297063</v>
      </c>
    </row>
    <row r="21" spans="1:6" ht="15.75" thickBot="1" x14ac:dyDescent="0.3">
      <c r="A21" s="67"/>
      <c r="B21" s="67"/>
      <c r="C21" s="67"/>
      <c r="D21" s="67"/>
      <c r="E21" s="67"/>
      <c r="F21" s="67"/>
    </row>
    <row r="22" spans="1:6" ht="16.5" thickTop="1" thickBot="1" x14ac:dyDescent="0.3">
      <c r="A22" s="73" t="s">
        <v>3578</v>
      </c>
      <c r="B22" s="73" t="s">
        <v>3578</v>
      </c>
      <c r="C22" s="74">
        <v>7904.9099999999744</v>
      </c>
      <c r="D22" s="74">
        <v>0</v>
      </c>
      <c r="E22" s="74">
        <v>-10462.669999999984</v>
      </c>
      <c r="F22" s="74">
        <f>SUM(F13-F20)</f>
        <v>0</v>
      </c>
    </row>
  </sheetData>
  <sheetProtection algorithmName="SHA-512" hashValue="XV2GqN8Ux52td7OEs1VJitxGkFIINOd3A6BEhca6i0pXR5V5fIwBabnQL74INzRd/mDr0OsB5efAM+vuY3y/2A==" saltValue="jMyFl38lfC6e4EufXyjyRw==" spinCount="100000" sheet="1" objects="1" scenarios="1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1FEF4-B3D8-47F6-A810-2A8B0076ECBB}">
  <sheetPr>
    <tabColor rgb="FFFFFF00"/>
  </sheetPr>
  <dimension ref="A1:G20"/>
  <sheetViews>
    <sheetView zoomScale="75" zoomScaleNormal="75" workbookViewId="0">
      <selection activeCell="P11" sqref="P11"/>
    </sheetView>
  </sheetViews>
  <sheetFormatPr defaultRowHeight="15" x14ac:dyDescent="0.25"/>
  <cols>
    <col min="1" max="2" width="32.7109375" bestFit="1" customWidth="1"/>
    <col min="3" max="3" width="23" customWidth="1"/>
    <col min="4" max="4" width="24.140625" customWidth="1"/>
    <col min="5" max="5" width="27.5703125" customWidth="1"/>
    <col min="6" max="6" width="21.85546875" customWidth="1"/>
  </cols>
  <sheetData>
    <row r="1" spans="1:7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</row>
    <row r="2" spans="1:7" x14ac:dyDescent="0.25">
      <c r="A2" s="72" t="s">
        <v>3579</v>
      </c>
      <c r="B2" s="71"/>
      <c r="C2" s="71"/>
      <c r="D2" s="71"/>
      <c r="E2" s="71"/>
      <c r="F2" s="71"/>
      <c r="G2" s="2"/>
    </row>
    <row r="3" spans="1:7" x14ac:dyDescent="0.25">
      <c r="A3" s="72" t="s">
        <v>2</v>
      </c>
      <c r="B3" s="71"/>
      <c r="C3" s="71"/>
      <c r="D3" s="71"/>
      <c r="E3" s="71"/>
      <c r="F3" s="71"/>
      <c r="G3" s="2"/>
    </row>
    <row r="4" spans="1:7" x14ac:dyDescent="0.25">
      <c r="A4" s="1" t="s">
        <v>2963</v>
      </c>
      <c r="B4" s="1" t="s">
        <v>2964</v>
      </c>
      <c r="C4" s="3">
        <v>0</v>
      </c>
      <c r="D4" s="3">
        <v>0</v>
      </c>
      <c r="E4" s="3">
        <v>0</v>
      </c>
      <c r="F4" s="3">
        <v>0</v>
      </c>
    </row>
    <row r="5" spans="1:7" x14ac:dyDescent="0.25">
      <c r="A5" s="1" t="s">
        <v>2965</v>
      </c>
      <c r="B5" s="1" t="s">
        <v>166</v>
      </c>
      <c r="C5" s="3">
        <v>14.38</v>
      </c>
      <c r="D5" s="3">
        <v>0</v>
      </c>
      <c r="E5" s="3">
        <v>9.18</v>
      </c>
      <c r="F5" s="3">
        <v>0</v>
      </c>
    </row>
    <row r="6" spans="1:7" x14ac:dyDescent="0.25">
      <c r="A6" s="1" t="s">
        <v>2966</v>
      </c>
      <c r="B6" s="1" t="s">
        <v>253</v>
      </c>
      <c r="C6" s="3">
        <v>0</v>
      </c>
      <c r="D6" s="3">
        <v>9389</v>
      </c>
      <c r="E6" s="3">
        <v>0</v>
      </c>
      <c r="F6" s="3">
        <v>8000</v>
      </c>
    </row>
    <row r="7" spans="1:7" x14ac:dyDescent="0.25">
      <c r="A7" s="1" t="s">
        <v>3360</v>
      </c>
      <c r="B7" s="1" t="s">
        <v>2681</v>
      </c>
      <c r="C7" s="3">
        <v>0</v>
      </c>
      <c r="D7" s="3">
        <v>0</v>
      </c>
      <c r="E7" s="3">
        <v>0</v>
      </c>
      <c r="F7" s="3">
        <v>0</v>
      </c>
    </row>
    <row r="8" spans="1:7" ht="15.75" thickBot="1" x14ac:dyDescent="0.3">
      <c r="A8" s="1" t="s">
        <v>2967</v>
      </c>
      <c r="B8" s="1" t="s">
        <v>255</v>
      </c>
      <c r="C8" s="3">
        <v>0</v>
      </c>
      <c r="D8" s="3">
        <v>0</v>
      </c>
      <c r="E8" s="3">
        <v>0</v>
      </c>
      <c r="F8" s="3">
        <v>0</v>
      </c>
    </row>
    <row r="9" spans="1:7" ht="15.75" thickTop="1" x14ac:dyDescent="0.25">
      <c r="A9" s="69" t="s">
        <v>371</v>
      </c>
      <c r="B9" s="68"/>
      <c r="C9" s="70">
        <v>14.38</v>
      </c>
      <c r="D9" s="70">
        <v>9389</v>
      </c>
      <c r="E9" s="70">
        <v>9.18</v>
      </c>
      <c r="F9" s="70">
        <f>SUM(F4:F8)</f>
        <v>8000</v>
      </c>
    </row>
    <row r="10" spans="1:7" x14ac:dyDescent="0.25">
      <c r="A10" s="67"/>
      <c r="B10" s="67"/>
      <c r="C10" s="67"/>
      <c r="D10" s="67"/>
      <c r="E10" s="67"/>
      <c r="F10" s="67"/>
    </row>
    <row r="11" spans="1:7" x14ac:dyDescent="0.25">
      <c r="A11" s="72" t="s">
        <v>372</v>
      </c>
      <c r="B11" s="71"/>
      <c r="C11" s="71"/>
      <c r="D11" s="71"/>
      <c r="E11" s="71"/>
      <c r="F11" s="71"/>
    </row>
    <row r="12" spans="1:7" x14ac:dyDescent="0.25">
      <c r="A12" s="1" t="s">
        <v>3265</v>
      </c>
      <c r="B12" s="1" t="s">
        <v>1324</v>
      </c>
      <c r="C12" s="3">
        <v>848.8</v>
      </c>
      <c r="D12" s="3">
        <v>9389</v>
      </c>
      <c r="E12" s="3">
        <v>10105.02</v>
      </c>
      <c r="F12" s="3">
        <v>8000</v>
      </c>
    </row>
    <row r="13" spans="1:7" x14ac:dyDescent="0.25">
      <c r="A13" s="1" t="s">
        <v>3266</v>
      </c>
      <c r="B13" s="1" t="s">
        <v>3267</v>
      </c>
      <c r="C13" s="3">
        <v>0</v>
      </c>
      <c r="D13" s="3">
        <v>0</v>
      </c>
      <c r="E13" s="3">
        <v>0</v>
      </c>
      <c r="F13" s="3">
        <v>0</v>
      </c>
    </row>
    <row r="14" spans="1:7" x14ac:dyDescent="0.25">
      <c r="A14" s="1" t="s">
        <v>3268</v>
      </c>
      <c r="B14" s="1" t="s">
        <v>3052</v>
      </c>
      <c r="C14" s="3">
        <v>0</v>
      </c>
      <c r="D14" s="3">
        <v>0</v>
      </c>
      <c r="E14" s="3">
        <v>0</v>
      </c>
      <c r="F14" s="3">
        <v>0</v>
      </c>
    </row>
    <row r="15" spans="1:7" x14ac:dyDescent="0.25">
      <c r="A15" s="1" t="s">
        <v>3269</v>
      </c>
      <c r="B15" s="1" t="s">
        <v>3054</v>
      </c>
      <c r="C15" s="3">
        <v>0</v>
      </c>
      <c r="D15" s="3">
        <v>0</v>
      </c>
      <c r="E15" s="3">
        <v>0</v>
      </c>
      <c r="F15" s="3">
        <v>0</v>
      </c>
    </row>
    <row r="16" spans="1:7" ht="15.75" thickBot="1" x14ac:dyDescent="0.3">
      <c r="A16" s="1" t="s">
        <v>3270</v>
      </c>
      <c r="B16" s="1" t="s">
        <v>3271</v>
      </c>
      <c r="C16" s="3">
        <v>0</v>
      </c>
      <c r="D16" s="3">
        <v>0</v>
      </c>
      <c r="E16" s="3">
        <v>0</v>
      </c>
      <c r="F16" s="3">
        <v>0</v>
      </c>
    </row>
    <row r="17" spans="1:6" ht="15.75" thickTop="1" x14ac:dyDescent="0.25">
      <c r="A17" s="69" t="s">
        <v>1471</v>
      </c>
      <c r="B17" s="68"/>
      <c r="C17" s="70">
        <v>848.8</v>
      </c>
      <c r="D17" s="70">
        <v>9389</v>
      </c>
      <c r="E17" s="70">
        <v>10105.02</v>
      </c>
      <c r="F17" s="70">
        <f>SUM(F12:F16)</f>
        <v>8000</v>
      </c>
    </row>
    <row r="18" spans="1:6" ht="15.75" thickBot="1" x14ac:dyDescent="0.3">
      <c r="A18" s="67"/>
      <c r="B18" s="67"/>
      <c r="C18" s="67"/>
      <c r="D18" s="67"/>
      <c r="E18" s="67"/>
      <c r="F18" s="67"/>
    </row>
    <row r="19" spans="1:6" ht="16.5" thickTop="1" thickBot="1" x14ac:dyDescent="0.3">
      <c r="A19" s="73" t="s">
        <v>3580</v>
      </c>
      <c r="B19" s="73" t="s">
        <v>3580</v>
      </c>
      <c r="C19" s="74">
        <v>-834.42</v>
      </c>
      <c r="D19" s="74">
        <v>0</v>
      </c>
      <c r="E19" s="74">
        <v>-10095.84</v>
      </c>
      <c r="F19" s="74">
        <f>SUM(F9-F17)</f>
        <v>0</v>
      </c>
    </row>
    <row r="20" spans="1:6" ht="15.75" thickTop="1" x14ac:dyDescent="0.25"/>
  </sheetData>
  <sheetProtection algorithmName="SHA-512" hashValue="6OiLj76z51EikgzmmeZpTqDfaEu8cl5xMqoUyTteYv62mU4pfX4el8LikJv+1iesBpJudbw73W4IwZJ4pSftSg==" saltValue="6wrUegf+ojBWwSvQ5kcPs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738B-32E0-49B6-9D24-52ACD7E54E2E}">
  <sheetPr>
    <tabColor rgb="FFFFFF00"/>
  </sheetPr>
  <dimension ref="A1:F36"/>
  <sheetViews>
    <sheetView zoomScale="75" zoomScaleNormal="75" workbookViewId="0">
      <selection activeCell="G1" sqref="G1:N1048576"/>
    </sheetView>
  </sheetViews>
  <sheetFormatPr defaultRowHeight="15" x14ac:dyDescent="0.25"/>
  <cols>
    <col min="1" max="2" width="32.7109375" bestFit="1" customWidth="1"/>
    <col min="3" max="3" width="26.42578125" customWidth="1"/>
    <col min="4" max="4" width="24.140625" customWidth="1"/>
    <col min="5" max="5" width="19.5703125" customWidth="1"/>
    <col min="6" max="6" width="15.85546875" customWidth="1"/>
  </cols>
  <sheetData>
    <row r="1" spans="1:6" ht="30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3681</v>
      </c>
      <c r="F1" s="60" t="s">
        <v>3659</v>
      </c>
    </row>
    <row r="2" spans="1:6" x14ac:dyDescent="0.25">
      <c r="A2" s="72" t="s">
        <v>3443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1780</v>
      </c>
      <c r="B4" s="1" t="s">
        <v>212</v>
      </c>
      <c r="C4" s="3">
        <v>87500</v>
      </c>
      <c r="D4" s="3">
        <v>96250</v>
      </c>
      <c r="E4" s="3">
        <v>48125</v>
      </c>
      <c r="F4" s="3">
        <v>117500</v>
      </c>
    </row>
    <row r="5" spans="1:6" x14ac:dyDescent="0.25">
      <c r="A5" s="1" t="s">
        <v>1781</v>
      </c>
      <c r="B5" s="1" t="s">
        <v>1782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 s="1" t="s">
        <v>1783</v>
      </c>
      <c r="B6" s="1" t="s">
        <v>253</v>
      </c>
      <c r="C6" s="3">
        <v>0</v>
      </c>
      <c r="D6" s="3">
        <v>7250</v>
      </c>
      <c r="E6" s="3">
        <v>0</v>
      </c>
      <c r="F6" s="3">
        <v>3734</v>
      </c>
    </row>
    <row r="7" spans="1:6" ht="15.75" thickBot="1" x14ac:dyDescent="0.3">
      <c r="A7" s="1" t="s">
        <v>1784</v>
      </c>
      <c r="B7" s="1" t="s">
        <v>255</v>
      </c>
      <c r="C7" s="3">
        <v>20500</v>
      </c>
      <c r="D7" s="3">
        <v>18804</v>
      </c>
      <c r="E7" s="3">
        <v>0</v>
      </c>
      <c r="F7" s="3">
        <v>15000</v>
      </c>
    </row>
    <row r="8" spans="1:6" ht="15.75" thickTop="1" x14ac:dyDescent="0.25">
      <c r="A8" s="69" t="s">
        <v>371</v>
      </c>
      <c r="B8" s="68"/>
      <c r="C8" s="70">
        <v>108000</v>
      </c>
      <c r="D8" s="70">
        <v>122304</v>
      </c>
      <c r="E8" s="70">
        <v>48125</v>
      </c>
      <c r="F8" s="70">
        <f>SUM(F4:F7)</f>
        <v>136234</v>
      </c>
    </row>
    <row r="9" spans="1:6" x14ac:dyDescent="0.25">
      <c r="A9" s="67"/>
      <c r="B9" s="67"/>
      <c r="C9" s="67"/>
      <c r="D9" s="67"/>
      <c r="E9" s="67"/>
      <c r="F9" s="67"/>
    </row>
    <row r="10" spans="1:6" x14ac:dyDescent="0.25">
      <c r="A10" s="72" t="s">
        <v>372</v>
      </c>
      <c r="B10" s="71"/>
      <c r="C10" s="71"/>
      <c r="D10" s="71"/>
      <c r="E10" s="71"/>
      <c r="F10" s="71"/>
    </row>
    <row r="11" spans="1:6" x14ac:dyDescent="0.25">
      <c r="A11" s="1" t="s">
        <v>1785</v>
      </c>
      <c r="B11" s="1" t="s">
        <v>1530</v>
      </c>
      <c r="C11" s="3">
        <v>58992.62</v>
      </c>
      <c r="D11" s="3">
        <v>63455</v>
      </c>
      <c r="E11" s="3">
        <v>48145.04</v>
      </c>
      <c r="F11" s="3">
        <v>65355</v>
      </c>
    </row>
    <row r="12" spans="1:6" x14ac:dyDescent="0.25">
      <c r="A12" s="1" t="s">
        <v>1786</v>
      </c>
      <c r="B12" s="1" t="s">
        <v>382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1" t="s">
        <v>1787</v>
      </c>
      <c r="B13" s="1" t="s">
        <v>384</v>
      </c>
      <c r="C13" s="3">
        <v>12500.67</v>
      </c>
      <c r="D13" s="3">
        <v>10000</v>
      </c>
      <c r="E13" s="3">
        <v>16840.900000000001</v>
      </c>
      <c r="F13" s="3">
        <v>18000</v>
      </c>
    </row>
    <row r="14" spans="1:6" x14ac:dyDescent="0.25">
      <c r="A14" s="1" t="s">
        <v>1788</v>
      </c>
      <c r="B14" s="1" t="s">
        <v>386</v>
      </c>
      <c r="C14" s="3">
        <v>3068</v>
      </c>
      <c r="D14" s="3">
        <v>3161</v>
      </c>
      <c r="E14" s="3">
        <v>1944.64</v>
      </c>
      <c r="F14" s="3">
        <v>3256</v>
      </c>
    </row>
    <row r="15" spans="1:6" x14ac:dyDescent="0.25">
      <c r="A15" s="1" t="s">
        <v>1789</v>
      </c>
      <c r="B15" s="1" t="s">
        <v>388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 s="1" t="s">
        <v>3612</v>
      </c>
      <c r="B16" s="1" t="s">
        <v>3607</v>
      </c>
      <c r="C16" s="3">
        <v>5.77</v>
      </c>
      <c r="D16" s="3">
        <v>20</v>
      </c>
      <c r="E16" s="3">
        <v>32.799999999999997</v>
      </c>
      <c r="F16" s="3">
        <v>50</v>
      </c>
    </row>
    <row r="17" spans="1:6" x14ac:dyDescent="0.25">
      <c r="A17" s="1" t="s">
        <v>1790</v>
      </c>
      <c r="B17" s="1" t="s">
        <v>394</v>
      </c>
      <c r="C17" s="3">
        <v>5704.36</v>
      </c>
      <c r="D17" s="3">
        <v>5862</v>
      </c>
      <c r="E17" s="3">
        <v>5122.71</v>
      </c>
      <c r="F17" s="3">
        <v>6626</v>
      </c>
    </row>
    <row r="18" spans="1:6" x14ac:dyDescent="0.25">
      <c r="A18" s="1" t="s">
        <v>1791</v>
      </c>
      <c r="B18" s="1" t="s">
        <v>396</v>
      </c>
      <c r="C18" s="3">
        <v>14000.04</v>
      </c>
      <c r="D18" s="3">
        <v>16000</v>
      </c>
      <c r="E18" s="3">
        <v>13333.3</v>
      </c>
      <c r="F18" s="3">
        <v>16000</v>
      </c>
    </row>
    <row r="19" spans="1:6" x14ac:dyDescent="0.25">
      <c r="A19" s="1" t="s">
        <v>1792</v>
      </c>
      <c r="B19" s="1" t="s">
        <v>398</v>
      </c>
      <c r="C19" s="3">
        <v>141.6</v>
      </c>
      <c r="D19" s="3">
        <v>142</v>
      </c>
      <c r="E19" s="3">
        <v>118</v>
      </c>
      <c r="F19" s="3">
        <v>142</v>
      </c>
    </row>
    <row r="20" spans="1:6" x14ac:dyDescent="0.25">
      <c r="A20" s="1" t="s">
        <v>1793</v>
      </c>
      <c r="B20" s="1" t="s">
        <v>400</v>
      </c>
      <c r="C20" s="3">
        <v>546.48</v>
      </c>
      <c r="D20" s="3">
        <v>817</v>
      </c>
      <c r="E20" s="3">
        <v>455.4</v>
      </c>
      <c r="F20" s="3">
        <v>842</v>
      </c>
    </row>
    <row r="21" spans="1:6" x14ac:dyDescent="0.25">
      <c r="A21" s="1" t="s">
        <v>1794</v>
      </c>
      <c r="B21" s="1" t="s">
        <v>402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 s="1" t="s">
        <v>1795</v>
      </c>
      <c r="B22" s="1" t="s">
        <v>404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 s="1" t="s">
        <v>1796</v>
      </c>
      <c r="B23" s="1" t="s">
        <v>406</v>
      </c>
      <c r="C23" s="3">
        <v>14913.46</v>
      </c>
      <c r="D23" s="3">
        <v>15324</v>
      </c>
      <c r="E23" s="3">
        <v>13370.58</v>
      </c>
      <c r="F23" s="3">
        <v>17323</v>
      </c>
    </row>
    <row r="24" spans="1:6" x14ac:dyDescent="0.25">
      <c r="A24" s="1" t="s">
        <v>1797</v>
      </c>
      <c r="B24" s="1" t="s">
        <v>408</v>
      </c>
      <c r="C24" s="3">
        <v>447.39</v>
      </c>
      <c r="D24" s="3">
        <v>400</v>
      </c>
      <c r="E24" s="3">
        <v>401.79</v>
      </c>
      <c r="F24" s="3">
        <v>412</v>
      </c>
    </row>
    <row r="25" spans="1:6" x14ac:dyDescent="0.25">
      <c r="A25" s="1" t="s">
        <v>1798</v>
      </c>
      <c r="B25" s="1" t="s">
        <v>410</v>
      </c>
      <c r="C25" s="3">
        <v>4715.8</v>
      </c>
      <c r="D25" s="3">
        <v>3683</v>
      </c>
      <c r="E25" s="3">
        <v>3373.09</v>
      </c>
      <c r="F25" s="3">
        <v>4788</v>
      </c>
    </row>
    <row r="26" spans="1:6" x14ac:dyDescent="0.25">
      <c r="A26" s="1" t="s">
        <v>1799</v>
      </c>
      <c r="B26" s="1" t="s">
        <v>414</v>
      </c>
      <c r="C26" s="3">
        <v>2340</v>
      </c>
      <c r="D26" s="3">
        <v>2340</v>
      </c>
      <c r="E26" s="3">
        <v>1950</v>
      </c>
      <c r="F26" s="3">
        <v>2340</v>
      </c>
    </row>
    <row r="27" spans="1:6" x14ac:dyDescent="0.25">
      <c r="A27" s="1" t="s">
        <v>1800</v>
      </c>
      <c r="B27" s="1" t="s">
        <v>424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 s="1" t="s">
        <v>1801</v>
      </c>
      <c r="B28" s="1" t="s">
        <v>1181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 s="1" t="s">
        <v>1802</v>
      </c>
      <c r="B29" s="1" t="s">
        <v>1632</v>
      </c>
      <c r="C29" s="3">
        <v>0</v>
      </c>
      <c r="D29" s="3">
        <v>1000</v>
      </c>
      <c r="E29" s="3">
        <v>0</v>
      </c>
      <c r="F29" s="3">
        <v>1000</v>
      </c>
    </row>
    <row r="30" spans="1:6" x14ac:dyDescent="0.25">
      <c r="A30" s="1" t="s">
        <v>1803</v>
      </c>
      <c r="B30" s="1" t="s">
        <v>444</v>
      </c>
      <c r="C30" s="3">
        <v>0</v>
      </c>
      <c r="D30" s="3">
        <v>100</v>
      </c>
      <c r="E30" s="3">
        <v>0</v>
      </c>
      <c r="F30" s="3">
        <v>100</v>
      </c>
    </row>
    <row r="31" spans="1:6" x14ac:dyDescent="0.25">
      <c r="A31" s="1" t="s">
        <v>1804</v>
      </c>
      <c r="B31" s="1" t="s">
        <v>1805</v>
      </c>
      <c r="C31" s="3">
        <v>0</v>
      </c>
      <c r="D31" s="3">
        <v>0</v>
      </c>
      <c r="E31" s="3">
        <v>0</v>
      </c>
      <c r="F31" s="3">
        <v>0</v>
      </c>
    </row>
    <row r="32" spans="1:6" ht="15.75" thickBot="1" x14ac:dyDescent="0.3">
      <c r="A32" s="1" t="s">
        <v>1806</v>
      </c>
      <c r="B32" s="1" t="s">
        <v>1807</v>
      </c>
      <c r="C32" s="3">
        <v>0</v>
      </c>
      <c r="D32" s="3">
        <v>0</v>
      </c>
      <c r="E32" s="3">
        <v>0</v>
      </c>
      <c r="F32" s="3">
        <v>0</v>
      </c>
    </row>
    <row r="33" spans="1:6" ht="15.75" thickTop="1" x14ac:dyDescent="0.25">
      <c r="A33" s="69" t="s">
        <v>1471</v>
      </c>
      <c r="B33" s="68"/>
      <c r="C33" s="70">
        <v>117376.19000000003</v>
      </c>
      <c r="D33" s="70">
        <v>122304</v>
      </c>
      <c r="E33" s="70">
        <v>105088.25</v>
      </c>
      <c r="F33" s="70">
        <f>SUM(F11:F32)</f>
        <v>136234</v>
      </c>
    </row>
    <row r="34" spans="1:6" ht="15.75" thickBot="1" x14ac:dyDescent="0.3">
      <c r="A34" s="67"/>
      <c r="B34" s="67"/>
      <c r="C34" s="67"/>
      <c r="D34" s="67"/>
      <c r="E34" s="67"/>
      <c r="F34" s="67"/>
    </row>
    <row r="35" spans="1:6" ht="16.5" thickTop="1" thickBot="1" x14ac:dyDescent="0.3">
      <c r="A35" s="73" t="s">
        <v>3444</v>
      </c>
      <c r="B35" s="73" t="s">
        <v>3444</v>
      </c>
      <c r="C35" s="74">
        <v>-9376.1900000000314</v>
      </c>
      <c r="D35" s="74">
        <v>0</v>
      </c>
      <c r="E35" s="74">
        <v>-56963.25</v>
      </c>
      <c r="F35" s="74">
        <f>SUM(F8-F33)</f>
        <v>0</v>
      </c>
    </row>
    <row r="36" spans="1:6" ht="15.75" thickTop="1" x14ac:dyDescent="0.25"/>
  </sheetData>
  <sheetProtection algorithmName="SHA-512" hashValue="Xn4R6dOPYZwDjMHEO/aQOHC1eSdduvRUn9SFs7NmzkdH+SWSRUVWidtruXk3X+n8D+WziXuoscyG+NP1W+O+PQ==" saltValue="1FugOdJqCo6rwFkNp91kuA==" spinCount="100000" sheet="1" objects="1" scenarios="1"/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2069E-1386-4292-A71B-F3F299DA8A50}">
  <sheetPr>
    <tabColor rgb="FFFFFF00"/>
  </sheetPr>
  <dimension ref="A1:N30"/>
  <sheetViews>
    <sheetView zoomScale="75" zoomScaleNormal="75" workbookViewId="0">
      <selection activeCell="I36" sqref="I36"/>
    </sheetView>
  </sheetViews>
  <sheetFormatPr defaultRowHeight="15" x14ac:dyDescent="0.25"/>
  <cols>
    <col min="1" max="1" width="32.7109375" bestFit="1" customWidth="1"/>
    <col min="2" max="2" width="40.28515625" bestFit="1" customWidth="1"/>
    <col min="3" max="3" width="20.140625" customWidth="1"/>
    <col min="4" max="4" width="23.42578125" customWidth="1"/>
    <col min="5" max="5" width="20.85546875" customWidth="1"/>
    <col min="6" max="6" width="19.7109375" customWidth="1"/>
    <col min="7" max="7" width="9.140625" customWidth="1"/>
  </cols>
  <sheetData>
    <row r="1" spans="1:14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  <c r="I1" s="2"/>
      <c r="J1" s="2"/>
      <c r="K1" s="2"/>
      <c r="L1" s="2"/>
      <c r="M1" s="2"/>
      <c r="N1" s="2"/>
    </row>
    <row r="2" spans="1:14" x14ac:dyDescent="0.25">
      <c r="A2" s="72" t="s">
        <v>3581</v>
      </c>
      <c r="B2" s="71"/>
      <c r="C2" s="71"/>
      <c r="D2" s="71"/>
      <c r="E2" s="71"/>
      <c r="F2" s="71"/>
      <c r="G2" s="2"/>
      <c r="H2" s="2"/>
      <c r="I2" s="2"/>
      <c r="J2" s="2"/>
      <c r="K2" s="2"/>
      <c r="L2" s="2"/>
      <c r="M2" s="2"/>
      <c r="N2" s="2"/>
    </row>
    <row r="3" spans="1:14" x14ac:dyDescent="0.25">
      <c r="A3" s="72" t="s">
        <v>2</v>
      </c>
      <c r="B3" s="71"/>
      <c r="C3" s="71"/>
      <c r="D3" s="71"/>
      <c r="E3" s="71"/>
      <c r="F3" s="71"/>
      <c r="G3" s="2"/>
      <c r="H3" s="2"/>
      <c r="I3" s="2"/>
      <c r="J3" s="2"/>
      <c r="K3" s="2"/>
      <c r="L3" s="2"/>
      <c r="M3" s="2"/>
      <c r="N3" s="2"/>
    </row>
    <row r="4" spans="1:14" x14ac:dyDescent="0.25">
      <c r="A4" s="1" t="s">
        <v>2968</v>
      </c>
      <c r="B4" s="1" t="s">
        <v>2964</v>
      </c>
      <c r="C4" s="3">
        <v>0</v>
      </c>
      <c r="D4" s="3">
        <v>0</v>
      </c>
      <c r="E4" s="3">
        <v>0</v>
      </c>
      <c r="F4" s="3">
        <v>0</v>
      </c>
    </row>
    <row r="5" spans="1:14" x14ac:dyDescent="0.25">
      <c r="A5" s="1" t="s">
        <v>2969</v>
      </c>
      <c r="B5" s="1" t="s">
        <v>2970</v>
      </c>
      <c r="C5" s="3">
        <v>0</v>
      </c>
      <c r="D5" s="3">
        <v>0</v>
      </c>
      <c r="E5" s="3">
        <v>0</v>
      </c>
      <c r="F5" s="3">
        <v>0</v>
      </c>
    </row>
    <row r="6" spans="1:14" x14ac:dyDescent="0.25">
      <c r="A6" s="1" t="s">
        <v>2971</v>
      </c>
      <c r="B6" s="1" t="s">
        <v>166</v>
      </c>
      <c r="C6" s="3">
        <v>5.97</v>
      </c>
      <c r="D6" s="3">
        <v>0</v>
      </c>
      <c r="E6" s="3">
        <v>4.37</v>
      </c>
      <c r="F6" s="3">
        <v>0</v>
      </c>
    </row>
    <row r="7" spans="1:14" x14ac:dyDescent="0.25">
      <c r="A7" s="1" t="s">
        <v>2972</v>
      </c>
      <c r="B7" s="1" t="s">
        <v>2973</v>
      </c>
      <c r="C7" s="3">
        <v>0</v>
      </c>
      <c r="D7" s="3">
        <v>0</v>
      </c>
      <c r="E7" s="3">
        <v>0</v>
      </c>
      <c r="F7" s="3">
        <v>0</v>
      </c>
    </row>
    <row r="8" spans="1:14" x14ac:dyDescent="0.25">
      <c r="A8" s="1" t="s">
        <v>2974</v>
      </c>
      <c r="B8" s="1" t="s">
        <v>2975</v>
      </c>
      <c r="C8" s="3">
        <v>0</v>
      </c>
      <c r="D8" s="3">
        <v>0</v>
      </c>
      <c r="E8" s="3">
        <v>0</v>
      </c>
      <c r="F8" s="3">
        <v>0</v>
      </c>
    </row>
    <row r="9" spans="1:14" x14ac:dyDescent="0.25">
      <c r="A9" s="1" t="s">
        <v>2976</v>
      </c>
      <c r="B9" s="1" t="s">
        <v>253</v>
      </c>
      <c r="C9" s="3">
        <v>0</v>
      </c>
      <c r="D9" s="3">
        <v>2500</v>
      </c>
      <c r="E9" s="3">
        <v>0</v>
      </c>
      <c r="F9" s="3">
        <v>2000</v>
      </c>
      <c r="G9" s="39"/>
    </row>
    <row r="10" spans="1:14" x14ac:dyDescent="0.25">
      <c r="A10" s="1" t="s">
        <v>2977</v>
      </c>
      <c r="B10" s="1" t="s">
        <v>2681</v>
      </c>
      <c r="C10" s="3">
        <v>0</v>
      </c>
      <c r="D10" s="3">
        <v>0</v>
      </c>
      <c r="E10" s="3">
        <v>0</v>
      </c>
      <c r="F10" s="3">
        <v>0</v>
      </c>
    </row>
    <row r="11" spans="1:14" ht="15.75" thickBot="1" x14ac:dyDescent="0.3">
      <c r="A11" s="1" t="s">
        <v>2978</v>
      </c>
      <c r="B11" s="1" t="s">
        <v>255</v>
      </c>
      <c r="C11" s="3">
        <v>0</v>
      </c>
      <c r="D11" s="3">
        <v>0</v>
      </c>
      <c r="E11" s="3">
        <v>0</v>
      </c>
      <c r="F11" s="3">
        <v>0</v>
      </c>
    </row>
    <row r="12" spans="1:14" ht="15.75" thickTop="1" x14ac:dyDescent="0.25">
      <c r="A12" s="69" t="s">
        <v>371</v>
      </c>
      <c r="B12" s="68"/>
      <c r="C12" s="70">
        <v>5.97</v>
      </c>
      <c r="D12" s="70">
        <v>2500</v>
      </c>
      <c r="E12" s="70">
        <v>4.37</v>
      </c>
      <c r="F12" s="70">
        <f>SUM(F4:F11)</f>
        <v>2000</v>
      </c>
    </row>
    <row r="13" spans="1:14" x14ac:dyDescent="0.25">
      <c r="A13" s="67"/>
      <c r="B13" s="67"/>
      <c r="C13" s="67"/>
      <c r="D13" s="67"/>
      <c r="E13" s="67"/>
      <c r="F13" s="67"/>
    </row>
    <row r="14" spans="1:14" x14ac:dyDescent="0.25">
      <c r="A14" s="72" t="s">
        <v>372</v>
      </c>
      <c r="B14" s="71"/>
      <c r="C14" s="71"/>
      <c r="D14" s="71"/>
      <c r="E14" s="71"/>
      <c r="F14" s="71"/>
    </row>
    <row r="15" spans="1:14" x14ac:dyDescent="0.25">
      <c r="A15" s="1" t="s">
        <v>3272</v>
      </c>
      <c r="B15" s="1" t="s">
        <v>3273</v>
      </c>
      <c r="C15" s="3">
        <v>0</v>
      </c>
      <c r="D15" s="3">
        <v>0</v>
      </c>
      <c r="E15" s="3">
        <v>0</v>
      </c>
      <c r="F15" s="3">
        <v>0</v>
      </c>
    </row>
    <row r="16" spans="1:14" x14ac:dyDescent="0.25">
      <c r="A16" s="1" t="s">
        <v>3274</v>
      </c>
      <c r="B16" s="1" t="s">
        <v>1805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1" t="s">
        <v>3275</v>
      </c>
      <c r="B17" s="1" t="s">
        <v>382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 s="1" t="s">
        <v>3276</v>
      </c>
      <c r="B18" s="1" t="s">
        <v>392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 s="1" t="s">
        <v>3277</v>
      </c>
      <c r="B19" s="1" t="s">
        <v>3278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 s="1" t="s">
        <v>3279</v>
      </c>
      <c r="B20" s="1" t="s">
        <v>456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 s="1" t="s">
        <v>3280</v>
      </c>
      <c r="B21" s="1" t="s">
        <v>424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 s="1" t="s">
        <v>3281</v>
      </c>
      <c r="B22" s="1" t="s">
        <v>1390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 s="1" t="s">
        <v>3282</v>
      </c>
      <c r="B23" s="1" t="s">
        <v>438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1" t="s">
        <v>3283</v>
      </c>
      <c r="B24" s="1" t="s">
        <v>442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 s="1" t="s">
        <v>3284</v>
      </c>
      <c r="B25" s="1" t="s">
        <v>1324</v>
      </c>
      <c r="C25" s="3">
        <v>0</v>
      </c>
      <c r="D25" s="3">
        <v>2500</v>
      </c>
      <c r="E25" s="3">
        <v>387.19</v>
      </c>
      <c r="F25" s="3">
        <v>2000</v>
      </c>
    </row>
    <row r="26" spans="1:6" ht="15.75" thickBot="1" x14ac:dyDescent="0.3">
      <c r="A26" s="1" t="s">
        <v>3285</v>
      </c>
      <c r="B26" s="1" t="s">
        <v>2373</v>
      </c>
      <c r="C26" s="3">
        <v>0</v>
      </c>
      <c r="D26" s="3">
        <v>0</v>
      </c>
      <c r="E26" s="3">
        <v>0</v>
      </c>
      <c r="F26" s="3">
        <v>0</v>
      </c>
    </row>
    <row r="27" spans="1:6" ht="15.75" thickTop="1" x14ac:dyDescent="0.25">
      <c r="A27" s="69" t="s">
        <v>1471</v>
      </c>
      <c r="B27" s="68"/>
      <c r="C27" s="70">
        <v>0</v>
      </c>
      <c r="D27" s="70">
        <v>2500</v>
      </c>
      <c r="E27" s="70">
        <v>387.19</v>
      </c>
      <c r="F27" s="70">
        <f>SUM(F15:F26)</f>
        <v>2000</v>
      </c>
    </row>
    <row r="28" spans="1:6" ht="15.75" thickBot="1" x14ac:dyDescent="0.3">
      <c r="A28" s="67"/>
      <c r="B28" s="67"/>
      <c r="C28" s="67"/>
      <c r="D28" s="67"/>
      <c r="E28" s="67"/>
      <c r="F28" s="67"/>
    </row>
    <row r="29" spans="1:6" ht="16.5" thickTop="1" thickBot="1" x14ac:dyDescent="0.3">
      <c r="A29" s="73" t="s">
        <v>3582</v>
      </c>
      <c r="B29" s="73" t="s">
        <v>3582</v>
      </c>
      <c r="C29" s="74">
        <v>5.97</v>
      </c>
      <c r="D29" s="74">
        <v>0</v>
      </c>
      <c r="E29" s="74">
        <v>-382.82</v>
      </c>
      <c r="F29" s="74">
        <f>SUM(F12-F27)</f>
        <v>0</v>
      </c>
    </row>
    <row r="30" spans="1:6" ht="15.75" thickTop="1" x14ac:dyDescent="0.25"/>
  </sheetData>
  <sheetProtection algorithmName="SHA-512" hashValue="5u3k7o/FweJncHMy3R894xsUgn9d10zRmDFSyjvDzwAJzoO+DbDdxuLoLtobOM71ab/szZCutg4zpJF4FJ9nQg==" saltValue="//PCuJm07ZKI+PK/O4BH1g==" spinCount="100000" sheet="1" objects="1" scenarios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E5F0A-84EC-427D-AE47-1A76661F969E}">
  <sheetPr>
    <tabColor rgb="FFFFFF00"/>
  </sheetPr>
  <dimension ref="A1:H18"/>
  <sheetViews>
    <sheetView tabSelected="1" zoomScale="75" zoomScaleNormal="75" workbookViewId="0">
      <selection activeCell="G35" sqref="G35"/>
    </sheetView>
  </sheetViews>
  <sheetFormatPr defaultRowHeight="15" x14ac:dyDescent="0.25"/>
  <cols>
    <col min="1" max="2" width="32.7109375" bestFit="1" customWidth="1"/>
    <col min="3" max="3" width="30.42578125" customWidth="1"/>
    <col min="4" max="4" width="23.85546875" customWidth="1"/>
    <col min="5" max="5" width="26.140625" customWidth="1"/>
    <col min="6" max="6" width="16.5703125" customWidth="1"/>
  </cols>
  <sheetData>
    <row r="1" spans="1:8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  <c r="H1" s="2"/>
    </row>
    <row r="2" spans="1:8" x14ac:dyDescent="0.25">
      <c r="A2" s="72" t="s">
        <v>3583</v>
      </c>
      <c r="B2" s="71"/>
      <c r="C2" s="71"/>
      <c r="D2" s="71"/>
      <c r="E2" s="71"/>
      <c r="F2" s="71"/>
      <c r="G2" s="2"/>
      <c r="H2" s="2"/>
    </row>
    <row r="3" spans="1:8" x14ac:dyDescent="0.25">
      <c r="A3" s="72" t="s">
        <v>2</v>
      </c>
      <c r="B3" s="71"/>
      <c r="C3" s="71"/>
      <c r="D3" s="71"/>
      <c r="E3" s="71"/>
      <c r="F3" s="71"/>
      <c r="G3" s="2"/>
      <c r="H3" s="2"/>
    </row>
    <row r="4" spans="1:8" x14ac:dyDescent="0.25">
      <c r="A4" s="1" t="s">
        <v>2979</v>
      </c>
      <c r="B4" s="1" t="s">
        <v>2964</v>
      </c>
      <c r="C4" s="3">
        <v>58511.96</v>
      </c>
      <c r="D4" s="3">
        <v>48783</v>
      </c>
      <c r="E4" s="3">
        <v>40944.21</v>
      </c>
      <c r="F4" s="3">
        <v>47798</v>
      </c>
    </row>
    <row r="5" spans="1:8" x14ac:dyDescent="0.25">
      <c r="A5" s="1" t="s">
        <v>2980</v>
      </c>
      <c r="B5" s="1" t="s">
        <v>166</v>
      </c>
      <c r="C5" s="3">
        <v>15.31</v>
      </c>
      <c r="D5" s="3">
        <v>0</v>
      </c>
      <c r="E5" s="3">
        <v>13.87</v>
      </c>
      <c r="F5" s="3">
        <v>0</v>
      </c>
    </row>
    <row r="6" spans="1:8" x14ac:dyDescent="0.25">
      <c r="A6" s="1" t="s">
        <v>2981</v>
      </c>
      <c r="B6" s="1" t="s">
        <v>253</v>
      </c>
      <c r="C6" s="3">
        <v>0</v>
      </c>
      <c r="D6" s="3">
        <v>0</v>
      </c>
      <c r="E6" s="3">
        <v>0</v>
      </c>
      <c r="F6" s="3">
        <v>0</v>
      </c>
    </row>
    <row r="7" spans="1:8" ht="15.75" thickBot="1" x14ac:dyDescent="0.3">
      <c r="A7" s="1" t="s">
        <v>2982</v>
      </c>
      <c r="B7" s="1" t="s">
        <v>255</v>
      </c>
      <c r="C7" s="3">
        <v>0</v>
      </c>
      <c r="D7" s="3">
        <v>0</v>
      </c>
      <c r="E7" s="3">
        <v>0</v>
      </c>
      <c r="F7" s="3">
        <v>0</v>
      </c>
    </row>
    <row r="8" spans="1:8" ht="15.75" thickTop="1" x14ac:dyDescent="0.25">
      <c r="A8" s="69" t="s">
        <v>371</v>
      </c>
      <c r="B8" s="68"/>
      <c r="C8" s="70">
        <v>58527.27</v>
      </c>
      <c r="D8" s="70">
        <v>48783</v>
      </c>
      <c r="E8" s="70">
        <v>40958.080000000002</v>
      </c>
      <c r="F8" s="70">
        <f>SUM(F4:F7)</f>
        <v>47798</v>
      </c>
    </row>
    <row r="9" spans="1:8" x14ac:dyDescent="0.25">
      <c r="A9" s="67"/>
      <c r="B9" s="67"/>
      <c r="C9" s="67"/>
      <c r="D9" s="67"/>
      <c r="E9" s="67"/>
      <c r="F9" s="67"/>
    </row>
    <row r="10" spans="1:8" x14ac:dyDescent="0.25">
      <c r="A10" s="72" t="s">
        <v>372</v>
      </c>
      <c r="B10" s="71"/>
      <c r="C10" s="71"/>
      <c r="D10" s="71"/>
      <c r="E10" s="71"/>
      <c r="F10" s="71"/>
    </row>
    <row r="11" spans="1:8" x14ac:dyDescent="0.25">
      <c r="A11" s="1" t="s">
        <v>3286</v>
      </c>
      <c r="B11" s="1" t="s">
        <v>444</v>
      </c>
      <c r="C11" s="3">
        <v>0</v>
      </c>
      <c r="D11" s="3">
        <v>2486</v>
      </c>
      <c r="E11" s="3">
        <v>0</v>
      </c>
      <c r="F11" s="3">
        <v>2717</v>
      </c>
    </row>
    <row r="12" spans="1:8" x14ac:dyDescent="0.25">
      <c r="A12" s="1" t="s">
        <v>3287</v>
      </c>
      <c r="B12" s="1" t="s">
        <v>3288</v>
      </c>
      <c r="C12" s="3">
        <v>29283</v>
      </c>
      <c r="D12" s="3">
        <v>29283</v>
      </c>
      <c r="E12" s="3">
        <v>29283</v>
      </c>
      <c r="F12" s="3">
        <v>29283</v>
      </c>
    </row>
    <row r="13" spans="1:8" x14ac:dyDescent="0.25">
      <c r="A13" s="1" t="s">
        <v>3289</v>
      </c>
      <c r="B13" s="1" t="s">
        <v>3290</v>
      </c>
      <c r="C13" s="3">
        <v>16203.08</v>
      </c>
      <c r="D13" s="3">
        <v>17014</v>
      </c>
      <c r="E13" s="3">
        <v>17013.22</v>
      </c>
      <c r="F13" s="3">
        <v>15798</v>
      </c>
    </row>
    <row r="14" spans="1:8" ht="15.75" thickBot="1" x14ac:dyDescent="0.3">
      <c r="A14" s="1" t="s">
        <v>3291</v>
      </c>
      <c r="B14" s="1" t="s">
        <v>2373</v>
      </c>
      <c r="C14" s="3">
        <v>0</v>
      </c>
      <c r="D14" s="3">
        <v>0</v>
      </c>
      <c r="E14" s="3">
        <v>0</v>
      </c>
      <c r="F14" s="3">
        <v>0</v>
      </c>
    </row>
    <row r="15" spans="1:8" ht="15.75" thickTop="1" x14ac:dyDescent="0.25">
      <c r="A15" s="69" t="s">
        <v>1471</v>
      </c>
      <c r="B15" s="68"/>
      <c r="C15" s="70">
        <v>45486.080000000002</v>
      </c>
      <c r="D15" s="70">
        <v>48783</v>
      </c>
      <c r="E15" s="70">
        <v>46296.22</v>
      </c>
      <c r="F15" s="70">
        <f>SUM(F11:F14)</f>
        <v>47798</v>
      </c>
    </row>
    <row r="16" spans="1:8" ht="15.75" thickBot="1" x14ac:dyDescent="0.3">
      <c r="A16" s="67"/>
      <c r="B16" s="67"/>
      <c r="C16" s="67"/>
      <c r="D16" s="67"/>
      <c r="E16" s="67"/>
      <c r="F16" s="67"/>
    </row>
    <row r="17" spans="1:6" ht="16.5" thickTop="1" thickBot="1" x14ac:dyDescent="0.3">
      <c r="A17" s="73" t="s">
        <v>3584</v>
      </c>
      <c r="B17" s="73" t="s">
        <v>3584</v>
      </c>
      <c r="C17" s="74">
        <v>13041.189999999995</v>
      </c>
      <c r="D17" s="74">
        <v>0</v>
      </c>
      <c r="E17" s="74">
        <v>-5338.1399999999994</v>
      </c>
      <c r="F17" s="74">
        <f>SUM(F8-F15)</f>
        <v>0</v>
      </c>
    </row>
    <row r="18" spans="1:6" ht="15.75" thickTop="1" x14ac:dyDescent="0.25"/>
  </sheetData>
  <sheetProtection algorithmName="SHA-512" hashValue="cuG1VIYvqqkw2QwUkEf1kfGzrsx8VX3Em14TqsPi9mw27s1s44Pj1B+1SWPrTwA0K/IHnvzIE1Zzew3S8wlq0A==" saltValue="t7qtxBzUptBq5xy480WRh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AB11-F4B3-46FA-AD22-FD9157DEFDAF}">
  <sheetPr>
    <tabColor rgb="FFFFFF00"/>
  </sheetPr>
  <dimension ref="A1:F165"/>
  <sheetViews>
    <sheetView zoomScale="75" zoomScaleNormal="75" workbookViewId="0">
      <selection activeCell="K10" sqref="K10"/>
    </sheetView>
  </sheetViews>
  <sheetFormatPr defaultRowHeight="15" x14ac:dyDescent="0.25"/>
  <cols>
    <col min="1" max="1" width="32.7109375" bestFit="1" customWidth="1"/>
    <col min="2" max="2" width="33.28515625" bestFit="1" customWidth="1"/>
    <col min="3" max="3" width="20.7109375" customWidth="1"/>
    <col min="4" max="4" width="16.5703125" customWidth="1"/>
    <col min="5" max="5" width="20" bestFit="1" customWidth="1"/>
    <col min="6" max="6" width="15.7109375" customWidth="1"/>
  </cols>
  <sheetData>
    <row r="1" spans="1:6" ht="45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3445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1808</v>
      </c>
      <c r="B4" s="1" t="s">
        <v>1809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 s="1" t="s">
        <v>1810</v>
      </c>
      <c r="B5" s="1" t="s">
        <v>1811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 s="1" t="s">
        <v>1812</v>
      </c>
      <c r="B6" s="1" t="s">
        <v>1813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 s="1" t="s">
        <v>1814</v>
      </c>
      <c r="B7" s="1" t="s">
        <v>152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 s="1" t="s">
        <v>1815</v>
      </c>
      <c r="B8" s="1" t="s">
        <v>156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 s="1" t="s">
        <v>1816</v>
      </c>
      <c r="B9" s="1" t="s">
        <v>314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 s="1" t="s">
        <v>1817</v>
      </c>
      <c r="B10" s="1" t="s">
        <v>1818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 s="1" t="s">
        <v>1819</v>
      </c>
      <c r="B11" s="1" t="s">
        <v>316</v>
      </c>
      <c r="C11" s="3">
        <v>60.04</v>
      </c>
      <c r="D11" s="3">
        <v>0</v>
      </c>
      <c r="E11" s="3">
        <v>0</v>
      </c>
      <c r="F11" s="3">
        <v>0</v>
      </c>
    </row>
    <row r="12" spans="1:6" x14ac:dyDescent="0.25">
      <c r="A12" s="1" t="s">
        <v>1820</v>
      </c>
      <c r="B12" s="1" t="s">
        <v>1821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1" t="s">
        <v>1822</v>
      </c>
      <c r="B13" s="1" t="s">
        <v>1823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 s="1" t="s">
        <v>1824</v>
      </c>
      <c r="B14" s="1" t="s">
        <v>180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 s="1" t="s">
        <v>1825</v>
      </c>
      <c r="B15" s="1" t="s">
        <v>212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 s="1" t="s">
        <v>1826</v>
      </c>
      <c r="B16" s="1" t="s">
        <v>355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1" t="s">
        <v>1827</v>
      </c>
      <c r="B17" s="1" t="s">
        <v>217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 s="1" t="s">
        <v>1828</v>
      </c>
      <c r="B18" s="1" t="s">
        <v>1829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 s="1" t="s">
        <v>1830</v>
      </c>
      <c r="B19" s="1" t="s">
        <v>253</v>
      </c>
      <c r="C19" s="3">
        <v>0</v>
      </c>
      <c r="D19" s="3">
        <v>10000</v>
      </c>
      <c r="E19" s="3">
        <v>0</v>
      </c>
      <c r="F19" s="3">
        <v>8000</v>
      </c>
    </row>
    <row r="20" spans="1:6" ht="15.75" thickBot="1" x14ac:dyDescent="0.3">
      <c r="A20" s="1" t="s">
        <v>1831</v>
      </c>
      <c r="B20" s="1" t="s">
        <v>255</v>
      </c>
      <c r="C20" s="3">
        <v>15000</v>
      </c>
      <c r="D20" s="3">
        <v>10000</v>
      </c>
      <c r="E20" s="3">
        <v>0</v>
      </c>
      <c r="F20" s="3">
        <v>10000</v>
      </c>
    </row>
    <row r="21" spans="1:6" ht="15.75" thickTop="1" x14ac:dyDescent="0.25">
      <c r="A21" s="69" t="s">
        <v>371</v>
      </c>
      <c r="B21" s="68"/>
      <c r="C21" s="70">
        <v>15060.04</v>
      </c>
      <c r="D21" s="70">
        <v>20000</v>
      </c>
      <c r="E21" s="70">
        <v>0</v>
      </c>
      <c r="F21" s="70">
        <f>SUM(F4:F20)</f>
        <v>18000</v>
      </c>
    </row>
    <row r="22" spans="1:6" x14ac:dyDescent="0.25">
      <c r="A22" s="67"/>
      <c r="B22" s="67"/>
      <c r="C22" s="67"/>
      <c r="D22" s="67"/>
      <c r="E22" s="67"/>
      <c r="F22" s="67"/>
    </row>
    <row r="23" spans="1:6" x14ac:dyDescent="0.25">
      <c r="A23" s="72" t="s">
        <v>372</v>
      </c>
      <c r="B23" s="71"/>
      <c r="C23" s="71"/>
      <c r="D23" s="71"/>
      <c r="E23" s="71"/>
      <c r="F23" s="71"/>
    </row>
    <row r="24" spans="1:6" x14ac:dyDescent="0.25">
      <c r="A24" s="1" t="s">
        <v>1832</v>
      </c>
      <c r="B24" s="1" t="s">
        <v>1833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 s="1" t="s">
        <v>1834</v>
      </c>
      <c r="B25" s="1" t="s">
        <v>841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 s="1" t="s">
        <v>1835</v>
      </c>
      <c r="B26" s="1" t="s">
        <v>848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 s="1" t="s">
        <v>1836</v>
      </c>
      <c r="B27" s="1" t="s">
        <v>850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 s="1" t="s">
        <v>1837</v>
      </c>
      <c r="B28" s="1" t="s">
        <v>1838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 s="1" t="s">
        <v>1839</v>
      </c>
      <c r="B29" s="1" t="s">
        <v>1106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 s="1" t="s">
        <v>1840</v>
      </c>
      <c r="B30" s="1" t="s">
        <v>376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 s="1" t="s">
        <v>1841</v>
      </c>
      <c r="B31" s="1" t="s">
        <v>1112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 s="1" t="s">
        <v>1842</v>
      </c>
      <c r="B32" s="1" t="s">
        <v>1110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 s="1" t="s">
        <v>1843</v>
      </c>
      <c r="B33" s="1" t="s">
        <v>1110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 s="1" t="s">
        <v>1844</v>
      </c>
      <c r="B34" s="1" t="s">
        <v>1110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 s="1" t="s">
        <v>1845</v>
      </c>
      <c r="B35" s="1" t="s">
        <v>1110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 s="1" t="s">
        <v>1846</v>
      </c>
      <c r="B36" s="1" t="s">
        <v>1847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 s="1" t="s">
        <v>1848</v>
      </c>
      <c r="B37" s="1" t="s">
        <v>1849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 s="1" t="s">
        <v>1850</v>
      </c>
      <c r="B38" s="1" t="s">
        <v>1851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 s="1" t="s">
        <v>1852</v>
      </c>
      <c r="B39" s="1" t="s">
        <v>1851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 s="1" t="s">
        <v>1853</v>
      </c>
      <c r="B40" s="1" t="s">
        <v>1851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 s="1" t="s">
        <v>1854</v>
      </c>
      <c r="B41" s="1" t="s">
        <v>1851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 s="1" t="s">
        <v>1855</v>
      </c>
      <c r="B42" s="1" t="s">
        <v>1851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 s="1" t="s">
        <v>1856</v>
      </c>
      <c r="B43" s="1" t="s">
        <v>1851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 s="1" t="s">
        <v>1857</v>
      </c>
      <c r="B44" s="1" t="s">
        <v>1851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 s="1" t="s">
        <v>1858</v>
      </c>
      <c r="B45" s="1" t="s">
        <v>1851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 s="1" t="s">
        <v>1859</v>
      </c>
      <c r="B46" s="1" t="s">
        <v>1851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 s="1" t="s">
        <v>1860</v>
      </c>
      <c r="B47" s="1" t="s">
        <v>1851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 s="1" t="s">
        <v>1861</v>
      </c>
      <c r="B48" s="1" t="s">
        <v>1851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 s="1" t="s">
        <v>1862</v>
      </c>
      <c r="B49" s="1" t="s">
        <v>1851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 s="1" t="s">
        <v>1863</v>
      </c>
      <c r="B50" s="1" t="s">
        <v>1851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 s="1" t="s">
        <v>1864</v>
      </c>
      <c r="B51" s="1" t="s">
        <v>1851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 s="1" t="s">
        <v>1865</v>
      </c>
      <c r="B52" s="1" t="s">
        <v>1110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 s="1" t="s">
        <v>1866</v>
      </c>
      <c r="B53" s="1" t="s">
        <v>1110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 s="1" t="s">
        <v>1867</v>
      </c>
      <c r="B54" s="1" t="s">
        <v>1110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 s="1" t="s">
        <v>1868</v>
      </c>
      <c r="B55" s="1" t="s">
        <v>1110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 s="1" t="s">
        <v>1869</v>
      </c>
      <c r="B56" s="1" t="s">
        <v>1851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 s="1" t="s">
        <v>1870</v>
      </c>
      <c r="B57" s="1" t="s">
        <v>1851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 s="1" t="s">
        <v>1871</v>
      </c>
      <c r="B58" s="1" t="s">
        <v>1851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 s="1" t="s">
        <v>1872</v>
      </c>
      <c r="B59" s="1" t="s">
        <v>1851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 s="1" t="s">
        <v>1873</v>
      </c>
      <c r="B60" s="1" t="s">
        <v>1851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 s="1" t="s">
        <v>1874</v>
      </c>
      <c r="B61" s="1" t="s">
        <v>1851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 s="1" t="s">
        <v>1875</v>
      </c>
      <c r="B62" s="1" t="s">
        <v>1851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 s="1" t="s">
        <v>1876</v>
      </c>
      <c r="B63" s="1" t="s">
        <v>1851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 s="1" t="s">
        <v>1877</v>
      </c>
      <c r="B64" s="1" t="s">
        <v>1851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 s="1" t="s">
        <v>1878</v>
      </c>
      <c r="B65" s="1" t="s">
        <v>1851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 s="1" t="s">
        <v>1879</v>
      </c>
      <c r="B66" s="1" t="s">
        <v>1851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 s="1" t="s">
        <v>1880</v>
      </c>
      <c r="B67" s="1" t="s">
        <v>1851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 s="1" t="s">
        <v>1881</v>
      </c>
      <c r="B68" s="1" t="s">
        <v>1851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 s="1" t="s">
        <v>1882</v>
      </c>
      <c r="B69" s="1" t="s">
        <v>1851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 s="1" t="s">
        <v>1883</v>
      </c>
      <c r="B70" s="1" t="s">
        <v>1851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 s="1" t="s">
        <v>1884</v>
      </c>
      <c r="B71" s="1" t="s">
        <v>1851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 s="1" t="s">
        <v>1885</v>
      </c>
      <c r="B72" s="1" t="s">
        <v>1851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 s="1" t="s">
        <v>1886</v>
      </c>
      <c r="B73" s="1" t="s">
        <v>382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 s="1" t="s">
        <v>1887</v>
      </c>
      <c r="B74" s="1" t="s">
        <v>384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 s="1" t="s">
        <v>1888</v>
      </c>
      <c r="B75" s="1" t="s">
        <v>386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 s="1" t="s">
        <v>1889</v>
      </c>
      <c r="B76" s="1" t="s">
        <v>388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 s="1" t="s">
        <v>1890</v>
      </c>
      <c r="B77" s="1" t="s">
        <v>390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 s="1" t="s">
        <v>1891</v>
      </c>
      <c r="B78" s="1" t="s">
        <v>1133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 s="1" t="s">
        <v>1892</v>
      </c>
      <c r="B79" s="1" t="s">
        <v>764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 s="1" t="s">
        <v>1893</v>
      </c>
      <c r="B80" s="1" t="s">
        <v>394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 s="1" t="s">
        <v>1894</v>
      </c>
      <c r="B81" s="1" t="s">
        <v>396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 s="1" t="s">
        <v>1895</v>
      </c>
      <c r="B82" s="1" t="s">
        <v>398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 s="1" t="s">
        <v>1896</v>
      </c>
      <c r="B83" s="1" t="s">
        <v>400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 s="1" t="s">
        <v>1897</v>
      </c>
      <c r="B84" s="1" t="s">
        <v>402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 s="1" t="s">
        <v>1898</v>
      </c>
      <c r="B85" s="1" t="s">
        <v>404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 s="1" t="s">
        <v>1899</v>
      </c>
      <c r="B86" s="1" t="s">
        <v>406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 s="1" t="s">
        <v>1900</v>
      </c>
      <c r="B87" s="1" t="s">
        <v>408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 s="1" t="s">
        <v>1901</v>
      </c>
      <c r="B88" s="1" t="s">
        <v>410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 s="1" t="s">
        <v>1902</v>
      </c>
      <c r="B89" s="1" t="s">
        <v>412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 s="1" t="s">
        <v>1903</v>
      </c>
      <c r="B90" s="1" t="s">
        <v>414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 s="1" t="s">
        <v>1904</v>
      </c>
      <c r="B91" s="1" t="s">
        <v>416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 s="1" t="s">
        <v>1905</v>
      </c>
      <c r="B92" s="1" t="s">
        <v>1150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 s="1" t="s">
        <v>1906</v>
      </c>
      <c r="B93" s="1" t="s">
        <v>1907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 s="1" t="s">
        <v>1908</v>
      </c>
      <c r="B94" s="1" t="s">
        <v>778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 s="1" t="s">
        <v>1909</v>
      </c>
      <c r="B95" s="1" t="s">
        <v>780</v>
      </c>
      <c r="C95" s="3">
        <v>399.79</v>
      </c>
      <c r="D95" s="3">
        <v>1000</v>
      </c>
      <c r="E95" s="3">
        <v>0</v>
      </c>
      <c r="F95" s="3">
        <v>500</v>
      </c>
    </row>
    <row r="96" spans="1:6" x14ac:dyDescent="0.25">
      <c r="A96" s="1" t="s">
        <v>1910</v>
      </c>
      <c r="B96" s="1" t="s">
        <v>782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 s="1" t="s">
        <v>1911</v>
      </c>
      <c r="B97" s="1" t="s">
        <v>788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 s="1" t="s">
        <v>1912</v>
      </c>
      <c r="B98" s="1" t="s">
        <v>790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 s="1" t="s">
        <v>1913</v>
      </c>
      <c r="B99" s="1" t="s">
        <v>1164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 s="1" t="s">
        <v>1914</v>
      </c>
      <c r="B100" s="1" t="s">
        <v>1166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 s="1" t="s">
        <v>1915</v>
      </c>
      <c r="B101" s="1" t="s">
        <v>456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 s="1" t="s">
        <v>1916</v>
      </c>
      <c r="B102" s="1" t="s">
        <v>458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 s="1" t="s">
        <v>1917</v>
      </c>
      <c r="B103" s="1" t="s">
        <v>424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 s="1" t="s">
        <v>1918</v>
      </c>
      <c r="B104" s="1" t="s">
        <v>502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 s="1" t="s">
        <v>1919</v>
      </c>
      <c r="B105" s="1" t="s">
        <v>504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 s="1" t="s">
        <v>1920</v>
      </c>
      <c r="B106" s="1" t="s">
        <v>1171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 s="1" t="s">
        <v>1921</v>
      </c>
      <c r="B107" s="1" t="s">
        <v>1173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 s="1" t="s">
        <v>1922</v>
      </c>
      <c r="B108" s="1" t="s">
        <v>1175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 s="1" t="s">
        <v>1923</v>
      </c>
      <c r="B109" s="1" t="s">
        <v>1924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 s="1" t="s">
        <v>1925</v>
      </c>
      <c r="B110" s="1" t="s">
        <v>426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 s="1" t="s">
        <v>1926</v>
      </c>
      <c r="B111" s="1" t="s">
        <v>794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 s="1" t="s">
        <v>1927</v>
      </c>
      <c r="B112" s="1" t="s">
        <v>796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 s="1" t="s">
        <v>1928</v>
      </c>
      <c r="B113" s="1" t="s">
        <v>1179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 s="1" t="s">
        <v>1929</v>
      </c>
      <c r="B114" s="1" t="s">
        <v>1181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 s="1" t="s">
        <v>1930</v>
      </c>
      <c r="B115" s="1" t="s">
        <v>1183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 s="1" t="s">
        <v>1931</v>
      </c>
      <c r="B116" s="1" t="s">
        <v>1185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 s="1" t="s">
        <v>1932</v>
      </c>
      <c r="B117" s="1" t="s">
        <v>1191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 s="1" t="s">
        <v>1933</v>
      </c>
      <c r="B118" s="1" t="s">
        <v>430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 s="1" t="s">
        <v>1934</v>
      </c>
      <c r="B119" s="1" t="s">
        <v>432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 s="1" t="s">
        <v>1935</v>
      </c>
      <c r="B120" s="1" t="s">
        <v>1936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 s="1" t="s">
        <v>1937</v>
      </c>
      <c r="B121" s="1" t="s">
        <v>434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 s="1" t="s">
        <v>1938</v>
      </c>
      <c r="B122" s="1" t="s">
        <v>1939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 s="1" t="s">
        <v>1940</v>
      </c>
      <c r="B123" s="1" t="s">
        <v>436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 s="1" t="s">
        <v>1941</v>
      </c>
      <c r="B124" s="1" t="s">
        <v>1811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 s="1" t="s">
        <v>1942</v>
      </c>
      <c r="B125" s="1" t="s">
        <v>438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 s="1" t="s">
        <v>1943</v>
      </c>
      <c r="B126" s="1" t="s">
        <v>488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 s="1" t="s">
        <v>1944</v>
      </c>
      <c r="B127" s="1" t="s">
        <v>807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 s="1" t="s">
        <v>1945</v>
      </c>
      <c r="B128" s="1" t="s">
        <v>440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 s="1" t="s">
        <v>1946</v>
      </c>
      <c r="B129" s="1" t="s">
        <v>1947</v>
      </c>
      <c r="C129" s="3">
        <v>18388.52</v>
      </c>
      <c r="D129" s="3">
        <v>19000</v>
      </c>
      <c r="E129" s="3">
        <v>13069.95</v>
      </c>
      <c r="F129" s="3">
        <v>17500</v>
      </c>
    </row>
    <row r="130" spans="1:6" x14ac:dyDescent="0.25">
      <c r="A130" s="1" t="s">
        <v>1948</v>
      </c>
      <c r="B130" s="1" t="s">
        <v>442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 s="1" t="s">
        <v>1949</v>
      </c>
      <c r="B131" s="1" t="s">
        <v>1201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 s="1" t="s">
        <v>1950</v>
      </c>
      <c r="B132" s="1" t="s">
        <v>492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 s="1" t="s">
        <v>1951</v>
      </c>
      <c r="B133" s="1" t="s">
        <v>953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 s="1" t="s">
        <v>1952</v>
      </c>
      <c r="B134" s="1" t="s">
        <v>1953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 s="1" t="s">
        <v>1954</v>
      </c>
      <c r="B135" s="1" t="s">
        <v>1955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 s="1" t="s">
        <v>1956</v>
      </c>
      <c r="B136" s="1" t="s">
        <v>814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 s="1" t="s">
        <v>1957</v>
      </c>
      <c r="B137" s="1" t="s">
        <v>589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 s="1" t="s">
        <v>1958</v>
      </c>
      <c r="B138" s="1" t="s">
        <v>444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 s="1" t="s">
        <v>1959</v>
      </c>
      <c r="B139" s="1" t="s">
        <v>820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 s="1" t="s">
        <v>1960</v>
      </c>
      <c r="B140" s="1" t="s">
        <v>822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 s="1" t="s">
        <v>1961</v>
      </c>
      <c r="B141" s="1" t="s">
        <v>1320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 s="1" t="s">
        <v>1962</v>
      </c>
      <c r="B142" s="1" t="s">
        <v>826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 s="1" t="s">
        <v>1963</v>
      </c>
      <c r="B143" s="1" t="s">
        <v>1211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 s="1" t="s">
        <v>1964</v>
      </c>
      <c r="B144" s="1" t="s">
        <v>1965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 s="1" t="s">
        <v>1966</v>
      </c>
      <c r="B145" s="1" t="s">
        <v>1967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 s="1" t="s">
        <v>1968</v>
      </c>
      <c r="B146" s="1" t="s">
        <v>1969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 s="1" t="s">
        <v>1970</v>
      </c>
      <c r="B147" s="1" t="s">
        <v>444</v>
      </c>
      <c r="C147" s="3">
        <v>0</v>
      </c>
      <c r="D147" s="3">
        <v>0</v>
      </c>
      <c r="E147" s="3">
        <v>0</v>
      </c>
      <c r="F147" s="3">
        <v>0</v>
      </c>
    </row>
    <row r="148" spans="1:6" x14ac:dyDescent="0.25">
      <c r="A148" s="1" t="s">
        <v>1971</v>
      </c>
      <c r="B148" s="1" t="s">
        <v>1320</v>
      </c>
      <c r="C148" s="3">
        <v>0</v>
      </c>
      <c r="D148" s="3">
        <v>0</v>
      </c>
      <c r="E148" s="3">
        <v>0</v>
      </c>
      <c r="F148" s="3">
        <v>0</v>
      </c>
    </row>
    <row r="149" spans="1:6" x14ac:dyDescent="0.25">
      <c r="A149" s="1" t="s">
        <v>1972</v>
      </c>
      <c r="B149" s="1" t="s">
        <v>1443</v>
      </c>
      <c r="C149" s="3">
        <v>0</v>
      </c>
      <c r="D149" s="3">
        <v>0</v>
      </c>
      <c r="E149" s="3">
        <v>0</v>
      </c>
      <c r="F149" s="3">
        <v>0</v>
      </c>
    </row>
    <row r="150" spans="1:6" x14ac:dyDescent="0.25">
      <c r="A150" s="1" t="s">
        <v>1973</v>
      </c>
      <c r="B150" s="1" t="s">
        <v>1974</v>
      </c>
      <c r="C150" s="3">
        <v>0</v>
      </c>
      <c r="D150" s="3">
        <v>0</v>
      </c>
      <c r="E150" s="3">
        <v>0</v>
      </c>
      <c r="F150" s="3">
        <v>0</v>
      </c>
    </row>
    <row r="151" spans="1:6" x14ac:dyDescent="0.25">
      <c r="A151" s="1" t="s">
        <v>1975</v>
      </c>
      <c r="B151" s="1" t="s">
        <v>1696</v>
      </c>
      <c r="C151" s="3">
        <v>0</v>
      </c>
      <c r="D151" s="3">
        <v>0</v>
      </c>
      <c r="E151" s="3">
        <v>0</v>
      </c>
      <c r="F151" s="3">
        <v>0</v>
      </c>
    </row>
    <row r="152" spans="1:6" x14ac:dyDescent="0.25">
      <c r="A152" s="1" t="s">
        <v>1976</v>
      </c>
      <c r="B152" s="1" t="s">
        <v>1977</v>
      </c>
      <c r="C152" s="3">
        <v>0</v>
      </c>
      <c r="D152" s="3">
        <v>0</v>
      </c>
      <c r="E152" s="3">
        <v>0</v>
      </c>
      <c r="F152" s="3">
        <v>0</v>
      </c>
    </row>
    <row r="153" spans="1:6" x14ac:dyDescent="0.25">
      <c r="A153" s="1" t="s">
        <v>1978</v>
      </c>
      <c r="B153" s="1" t="s">
        <v>745</v>
      </c>
      <c r="C153" s="3">
        <v>0</v>
      </c>
      <c r="D153" s="3">
        <v>0</v>
      </c>
      <c r="E153" s="3">
        <v>0</v>
      </c>
      <c r="F153" s="3">
        <v>0</v>
      </c>
    </row>
    <row r="154" spans="1:6" x14ac:dyDescent="0.25">
      <c r="A154" s="1" t="s">
        <v>1979</v>
      </c>
      <c r="B154" s="1" t="s">
        <v>1980</v>
      </c>
      <c r="C154" s="3">
        <v>0</v>
      </c>
      <c r="D154" s="3">
        <v>0</v>
      </c>
      <c r="E154" s="3">
        <v>0</v>
      </c>
      <c r="F154" s="3">
        <v>0</v>
      </c>
    </row>
    <row r="155" spans="1:6" x14ac:dyDescent="0.25">
      <c r="A155" s="1" t="s">
        <v>1981</v>
      </c>
      <c r="B155" s="1" t="s">
        <v>1982</v>
      </c>
      <c r="C155" s="3">
        <v>0</v>
      </c>
      <c r="D155" s="3">
        <v>0</v>
      </c>
      <c r="E155" s="3">
        <v>0</v>
      </c>
      <c r="F155" s="3">
        <v>0</v>
      </c>
    </row>
    <row r="156" spans="1:6" x14ac:dyDescent="0.25">
      <c r="A156" s="1" t="s">
        <v>1983</v>
      </c>
      <c r="B156" s="1" t="s">
        <v>1732</v>
      </c>
      <c r="C156" s="3">
        <v>0</v>
      </c>
      <c r="D156" s="3">
        <v>0</v>
      </c>
      <c r="E156" s="3">
        <v>0</v>
      </c>
      <c r="F156" s="3">
        <v>0</v>
      </c>
    </row>
    <row r="157" spans="1:6" x14ac:dyDescent="0.25">
      <c r="A157" s="1" t="s">
        <v>1984</v>
      </c>
      <c r="B157" s="1" t="s">
        <v>1985</v>
      </c>
      <c r="C157" s="3">
        <v>0</v>
      </c>
      <c r="D157" s="3">
        <v>0</v>
      </c>
      <c r="E157" s="3">
        <v>0</v>
      </c>
      <c r="F157" s="3">
        <v>0</v>
      </c>
    </row>
    <row r="158" spans="1:6" x14ac:dyDescent="0.25">
      <c r="A158" s="1" t="s">
        <v>1986</v>
      </c>
      <c r="B158" s="1" t="s">
        <v>1987</v>
      </c>
      <c r="C158" s="3">
        <v>0</v>
      </c>
      <c r="D158" s="3">
        <v>0</v>
      </c>
      <c r="E158" s="3">
        <v>0</v>
      </c>
      <c r="F158" s="3">
        <v>0</v>
      </c>
    </row>
    <row r="159" spans="1:6" x14ac:dyDescent="0.25">
      <c r="A159" s="1" t="s">
        <v>1988</v>
      </c>
      <c r="B159" s="1" t="s">
        <v>1989</v>
      </c>
      <c r="C159" s="3">
        <v>0</v>
      </c>
      <c r="D159" s="3">
        <v>0</v>
      </c>
      <c r="E159" s="3">
        <v>0</v>
      </c>
      <c r="F159" s="3">
        <v>0</v>
      </c>
    </row>
    <row r="160" spans="1:6" x14ac:dyDescent="0.25">
      <c r="A160" s="1" t="s">
        <v>1990</v>
      </c>
      <c r="B160" s="1" t="s">
        <v>1991</v>
      </c>
      <c r="C160" s="3">
        <v>0</v>
      </c>
      <c r="D160" s="3">
        <v>0</v>
      </c>
      <c r="E160" s="3">
        <v>0</v>
      </c>
      <c r="F160" s="3">
        <v>0</v>
      </c>
    </row>
    <row r="161" spans="1:6" ht="15.75" thickBot="1" x14ac:dyDescent="0.3">
      <c r="A161" s="1" t="s">
        <v>1992</v>
      </c>
      <c r="B161" s="1" t="s">
        <v>1464</v>
      </c>
      <c r="C161" s="3">
        <v>0</v>
      </c>
      <c r="D161" s="3">
        <v>0</v>
      </c>
      <c r="E161" s="3">
        <v>0</v>
      </c>
      <c r="F161" s="3">
        <v>0</v>
      </c>
    </row>
    <row r="162" spans="1:6" ht="15.75" thickTop="1" x14ac:dyDescent="0.25">
      <c r="A162" s="69" t="s">
        <v>1471</v>
      </c>
      <c r="B162" s="68"/>
      <c r="C162" s="70">
        <v>18788.310000000001</v>
      </c>
      <c r="D162" s="70">
        <v>20000</v>
      </c>
      <c r="E162" s="70">
        <v>13069.95</v>
      </c>
      <c r="F162" s="70">
        <f>SUM(F24:F161)</f>
        <v>18000</v>
      </c>
    </row>
    <row r="163" spans="1:6" ht="15.75" thickBot="1" x14ac:dyDescent="0.3">
      <c r="A163" s="67"/>
      <c r="B163" s="67"/>
      <c r="C163" s="67"/>
      <c r="D163" s="67"/>
      <c r="E163" s="67"/>
      <c r="F163" s="67"/>
    </row>
    <row r="164" spans="1:6" ht="16.5" thickTop="1" thickBot="1" x14ac:dyDescent="0.3">
      <c r="A164" s="73" t="s">
        <v>3446</v>
      </c>
      <c r="B164" s="73" t="s">
        <v>3446</v>
      </c>
      <c r="C164" s="74">
        <v>-3728.2700000000004</v>
      </c>
      <c r="D164" s="74">
        <v>0</v>
      </c>
      <c r="E164" s="74">
        <v>-13069.95</v>
      </c>
      <c r="F164" s="74">
        <f>SUM(F21-F162)</f>
        <v>0</v>
      </c>
    </row>
    <row r="165" spans="1:6" ht="15.75" thickTop="1" x14ac:dyDescent="0.25"/>
  </sheetData>
  <sheetProtection algorithmName="SHA-512" hashValue="r/LCfl2ORMzE4bePTyyE8/eHLFzA5C3w/hqxyRxXyXAPLgSAQwnPCLHB3jGXEIpSZocECci7Hj1XXN+BcptqgA==" saltValue="7YqQH8yVF4gXw9UCZqMPgA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C811F-5B08-47F3-98FF-11E0C6DB4AF0}">
  <sheetPr>
    <tabColor rgb="FFFFFF00"/>
  </sheetPr>
  <dimension ref="A1:F68"/>
  <sheetViews>
    <sheetView zoomScale="75" zoomScaleNormal="75" workbookViewId="0">
      <selection activeCell="K11" sqref="K11"/>
    </sheetView>
  </sheetViews>
  <sheetFormatPr defaultRowHeight="15" x14ac:dyDescent="0.25"/>
  <cols>
    <col min="1" max="1" width="32.7109375" bestFit="1" customWidth="1"/>
    <col min="2" max="2" width="32.5703125" customWidth="1"/>
    <col min="3" max="3" width="22" customWidth="1"/>
    <col min="4" max="4" width="27" customWidth="1"/>
    <col min="5" max="5" width="20" bestFit="1" customWidth="1"/>
    <col min="6" max="6" width="17.2851562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3447</v>
      </c>
      <c r="B2" s="71"/>
      <c r="C2" s="71"/>
      <c r="D2" s="71"/>
      <c r="E2" s="71"/>
      <c r="F2" s="71"/>
    </row>
    <row r="3" spans="1:6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1993</v>
      </c>
      <c r="B4" s="1" t="s">
        <v>1994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 s="1" t="s">
        <v>1995</v>
      </c>
      <c r="B5" s="1" t="s">
        <v>1996</v>
      </c>
      <c r="C5" s="3">
        <v>17990.88</v>
      </c>
      <c r="D5" s="3">
        <v>19500</v>
      </c>
      <c r="E5" s="3">
        <v>14171.94</v>
      </c>
      <c r="F5" s="3">
        <v>22000</v>
      </c>
    </row>
    <row r="6" spans="1:6" x14ac:dyDescent="0.25">
      <c r="A6" s="1" t="s">
        <v>1997</v>
      </c>
      <c r="B6" s="1" t="s">
        <v>1998</v>
      </c>
      <c r="C6" s="3">
        <v>201993.56</v>
      </c>
      <c r="D6" s="3">
        <v>232016</v>
      </c>
      <c r="E6" s="3">
        <v>119558.33</v>
      </c>
      <c r="F6" s="3">
        <v>241716</v>
      </c>
    </row>
    <row r="7" spans="1:6" x14ac:dyDescent="0.25">
      <c r="A7" s="1" t="s">
        <v>1999</v>
      </c>
      <c r="B7" s="1" t="s">
        <v>2000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 s="1" t="s">
        <v>2001</v>
      </c>
      <c r="B8" s="1" t="s">
        <v>108</v>
      </c>
      <c r="C8" s="3">
        <v>1550</v>
      </c>
      <c r="D8" s="3">
        <v>1200</v>
      </c>
      <c r="E8" s="3">
        <v>1270</v>
      </c>
      <c r="F8" s="3">
        <v>1500</v>
      </c>
    </row>
    <row r="9" spans="1:6" x14ac:dyDescent="0.25">
      <c r="A9" s="1" t="s">
        <v>2002</v>
      </c>
      <c r="B9" s="1" t="s">
        <v>2003</v>
      </c>
      <c r="C9" s="3">
        <v>9144.91</v>
      </c>
      <c r="D9" s="3">
        <v>9500</v>
      </c>
      <c r="E9" s="3">
        <v>6371.15</v>
      </c>
      <c r="F9" s="3">
        <v>9000</v>
      </c>
    </row>
    <row r="10" spans="1:6" x14ac:dyDescent="0.25">
      <c r="A10" s="1" t="s">
        <v>2004</v>
      </c>
      <c r="B10" s="1" t="s">
        <v>2005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 s="1" t="s">
        <v>2006</v>
      </c>
      <c r="B11" s="1" t="s">
        <v>2007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 s="1" t="s">
        <v>2008</v>
      </c>
      <c r="B12" s="1" t="s">
        <v>2009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1" t="s">
        <v>2010</v>
      </c>
      <c r="B13" s="1" t="s">
        <v>243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 s="1" t="s">
        <v>2011</v>
      </c>
      <c r="B14" s="1" t="s">
        <v>253</v>
      </c>
      <c r="C14" s="3">
        <v>0</v>
      </c>
      <c r="D14" s="3">
        <v>1000</v>
      </c>
      <c r="E14" s="3">
        <v>0</v>
      </c>
      <c r="F14" s="3">
        <v>5000</v>
      </c>
    </row>
    <row r="15" spans="1:6" ht="15.75" thickBot="1" x14ac:dyDescent="0.3">
      <c r="A15" s="1" t="s">
        <v>2012</v>
      </c>
      <c r="B15" s="1" t="s">
        <v>255</v>
      </c>
      <c r="C15" s="3">
        <v>55000</v>
      </c>
      <c r="D15" s="3">
        <v>100000</v>
      </c>
      <c r="E15" s="3">
        <v>0</v>
      </c>
      <c r="F15" s="3">
        <v>100000</v>
      </c>
    </row>
    <row r="16" spans="1:6" ht="15.75" thickTop="1" x14ac:dyDescent="0.25">
      <c r="A16" s="69" t="s">
        <v>371</v>
      </c>
      <c r="B16" s="68"/>
      <c r="C16" s="70">
        <v>285679.34999999998</v>
      </c>
      <c r="D16" s="70">
        <v>363216</v>
      </c>
      <c r="E16" s="70">
        <v>141371.41999999998</v>
      </c>
      <c r="F16" s="70">
        <f>SUM(F4:F15)</f>
        <v>379216</v>
      </c>
    </row>
    <row r="17" spans="1:6" x14ac:dyDescent="0.25">
      <c r="A17" s="67"/>
      <c r="B17" s="67"/>
      <c r="C17" s="67"/>
      <c r="D17" s="67"/>
      <c r="E17" s="67"/>
      <c r="F17" s="67"/>
    </row>
    <row r="18" spans="1:6" x14ac:dyDescent="0.25">
      <c r="A18" s="72" t="s">
        <v>372</v>
      </c>
      <c r="B18" s="71"/>
      <c r="C18" s="71"/>
      <c r="D18" s="71"/>
      <c r="E18" s="71"/>
      <c r="F18" s="71"/>
    </row>
    <row r="19" spans="1:6" x14ac:dyDescent="0.25">
      <c r="A19" s="1" t="s">
        <v>2013</v>
      </c>
      <c r="B19" s="1" t="s">
        <v>2014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 s="1" t="s">
        <v>2015</v>
      </c>
      <c r="B20" s="1" t="s">
        <v>2016</v>
      </c>
      <c r="C20" s="3">
        <v>55728.63</v>
      </c>
      <c r="D20" s="3">
        <v>63326</v>
      </c>
      <c r="E20" s="3">
        <v>49726.9</v>
      </c>
      <c r="F20" s="3">
        <v>71466</v>
      </c>
    </row>
    <row r="21" spans="1:6" x14ac:dyDescent="0.25">
      <c r="A21" s="1" t="s">
        <v>2017</v>
      </c>
      <c r="B21" s="1" t="s">
        <v>2018</v>
      </c>
      <c r="C21" s="3">
        <v>23343.040000000001</v>
      </c>
      <c r="D21" s="3">
        <v>45609</v>
      </c>
      <c r="E21" s="3">
        <v>31982.85</v>
      </c>
      <c r="F21" s="3">
        <v>49978</v>
      </c>
    </row>
    <row r="22" spans="1:6" x14ac:dyDescent="0.25">
      <c r="A22" s="1" t="s">
        <v>2019</v>
      </c>
      <c r="B22" s="1" t="s">
        <v>2018</v>
      </c>
      <c r="C22" s="3">
        <v>36275.360000000001</v>
      </c>
      <c r="D22" s="3">
        <v>45988</v>
      </c>
      <c r="E22" s="3">
        <v>36728.15</v>
      </c>
      <c r="F22" s="3">
        <v>51256</v>
      </c>
    </row>
    <row r="23" spans="1:6" x14ac:dyDescent="0.25">
      <c r="A23" s="1" t="s">
        <v>2020</v>
      </c>
      <c r="B23" s="1" t="s">
        <v>535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1" t="s">
        <v>2021</v>
      </c>
      <c r="B24" s="1" t="s">
        <v>2022</v>
      </c>
      <c r="C24" s="3">
        <v>37752</v>
      </c>
      <c r="D24" s="3">
        <v>38721</v>
      </c>
      <c r="E24" s="3">
        <v>15616.04</v>
      </c>
      <c r="F24" s="3">
        <v>40658</v>
      </c>
    </row>
    <row r="25" spans="1:6" x14ac:dyDescent="0.25">
      <c r="A25" s="1" t="s">
        <v>2023</v>
      </c>
      <c r="B25" s="1" t="s">
        <v>2024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 s="1" t="s">
        <v>2025</v>
      </c>
      <c r="B26" s="1" t="s">
        <v>2026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 s="1" t="s">
        <v>2027</v>
      </c>
      <c r="B27" s="1" t="s">
        <v>2028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 s="1" t="s">
        <v>2029</v>
      </c>
      <c r="B28" s="1" t="s">
        <v>382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 s="1" t="s">
        <v>2030</v>
      </c>
      <c r="B29" s="1" t="s">
        <v>384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 s="1" t="s">
        <v>2031</v>
      </c>
      <c r="B30" s="1" t="s">
        <v>388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 s="1" t="s">
        <v>2032</v>
      </c>
      <c r="B31" s="1" t="s">
        <v>390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 s="1" t="s">
        <v>2033</v>
      </c>
      <c r="B32" s="1" t="s">
        <v>891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 s="1" t="s">
        <v>2034</v>
      </c>
      <c r="B33" s="1" t="s">
        <v>394</v>
      </c>
      <c r="C33" s="3">
        <v>11654.02</v>
      </c>
      <c r="D33" s="3">
        <v>14814</v>
      </c>
      <c r="E33" s="3">
        <v>10120.43</v>
      </c>
      <c r="F33" s="3">
        <v>16322</v>
      </c>
    </row>
    <row r="34" spans="1:6" x14ac:dyDescent="0.25">
      <c r="A34" s="1" t="s">
        <v>2035</v>
      </c>
      <c r="B34" s="1" t="s">
        <v>396</v>
      </c>
      <c r="C34" s="3">
        <v>38573.64</v>
      </c>
      <c r="D34" s="3">
        <v>53168</v>
      </c>
      <c r="E34" s="3">
        <v>40706.519999999997</v>
      </c>
      <c r="F34" s="3">
        <v>53168</v>
      </c>
    </row>
    <row r="35" spans="1:6" x14ac:dyDescent="0.25">
      <c r="A35" s="1" t="s">
        <v>2036</v>
      </c>
      <c r="B35" s="1" t="s">
        <v>398</v>
      </c>
      <c r="C35" s="3">
        <v>390.12</v>
      </c>
      <c r="D35" s="3">
        <v>442</v>
      </c>
      <c r="E35" s="3">
        <v>360.25</v>
      </c>
      <c r="F35" s="3">
        <v>442</v>
      </c>
    </row>
    <row r="36" spans="1:6" x14ac:dyDescent="0.25">
      <c r="A36" s="1" t="s">
        <v>2037</v>
      </c>
      <c r="B36" s="1" t="s">
        <v>400</v>
      </c>
      <c r="C36" s="3">
        <v>1462.39</v>
      </c>
      <c r="D36" s="3">
        <v>2375</v>
      </c>
      <c r="E36" s="3">
        <v>1383.07</v>
      </c>
      <c r="F36" s="3">
        <v>2616</v>
      </c>
    </row>
    <row r="37" spans="1:6" x14ac:dyDescent="0.25">
      <c r="A37" s="1" t="s">
        <v>2038</v>
      </c>
      <c r="B37" s="1" t="s">
        <v>402</v>
      </c>
      <c r="C37" s="3">
        <v>1200.8499999999999</v>
      </c>
      <c r="D37" s="3">
        <v>2175</v>
      </c>
      <c r="E37" s="3">
        <v>1241.01</v>
      </c>
      <c r="F37" s="3">
        <v>1449</v>
      </c>
    </row>
    <row r="38" spans="1:6" x14ac:dyDescent="0.25">
      <c r="A38" s="1" t="s">
        <v>2039</v>
      </c>
      <c r="B38" s="1" t="s">
        <v>404</v>
      </c>
      <c r="C38" s="3">
        <v>262.89</v>
      </c>
      <c r="D38" s="3">
        <v>446</v>
      </c>
      <c r="E38" s="3">
        <v>266.05</v>
      </c>
      <c r="F38" s="3">
        <v>349</v>
      </c>
    </row>
    <row r="39" spans="1:6" x14ac:dyDescent="0.25">
      <c r="A39" s="1" t="s">
        <v>2040</v>
      </c>
      <c r="B39" s="1" t="s">
        <v>406</v>
      </c>
      <c r="C39" s="3">
        <v>27446.080000000002</v>
      </c>
      <c r="D39" s="3">
        <v>38729</v>
      </c>
      <c r="E39" s="3">
        <v>23476.17</v>
      </c>
      <c r="F39" s="3">
        <v>42672</v>
      </c>
    </row>
    <row r="40" spans="1:6" x14ac:dyDescent="0.25">
      <c r="A40" s="1" t="s">
        <v>2041</v>
      </c>
      <c r="B40" s="1" t="s">
        <v>408</v>
      </c>
      <c r="C40" s="3">
        <v>918.64</v>
      </c>
      <c r="D40" s="3">
        <v>1162</v>
      </c>
      <c r="E40" s="3">
        <v>804.27</v>
      </c>
      <c r="F40" s="3">
        <v>1281</v>
      </c>
    </row>
    <row r="41" spans="1:6" x14ac:dyDescent="0.25">
      <c r="A41" s="1" t="s">
        <v>2042</v>
      </c>
      <c r="B41" s="1" t="s">
        <v>410</v>
      </c>
      <c r="C41" s="3">
        <v>1930.41</v>
      </c>
      <c r="D41" s="3">
        <v>1807</v>
      </c>
      <c r="E41" s="3">
        <v>1431.82</v>
      </c>
      <c r="F41" s="3">
        <v>2025</v>
      </c>
    </row>
    <row r="42" spans="1:6" x14ac:dyDescent="0.25">
      <c r="A42" s="1" t="s">
        <v>2043</v>
      </c>
      <c r="B42" s="1" t="s">
        <v>412</v>
      </c>
      <c r="C42" s="3">
        <v>111</v>
      </c>
      <c r="D42" s="3">
        <v>120</v>
      </c>
      <c r="E42" s="3">
        <v>116</v>
      </c>
      <c r="F42" s="3">
        <v>0</v>
      </c>
    </row>
    <row r="43" spans="1:6" x14ac:dyDescent="0.25">
      <c r="A43" s="1" t="s">
        <v>2044</v>
      </c>
      <c r="B43" s="1" t="s">
        <v>414</v>
      </c>
      <c r="C43" s="3">
        <v>4298.1899999999996</v>
      </c>
      <c r="D43" s="3">
        <v>5184</v>
      </c>
      <c r="E43" s="3">
        <v>3968.9</v>
      </c>
      <c r="F43" s="3">
        <v>5184</v>
      </c>
    </row>
    <row r="44" spans="1:6" x14ac:dyDescent="0.25">
      <c r="A44" s="1" t="s">
        <v>2045</v>
      </c>
      <c r="B44" s="1" t="s">
        <v>416</v>
      </c>
      <c r="C44" s="3">
        <v>4365.4399999999996</v>
      </c>
      <c r="D44" s="3">
        <v>2897</v>
      </c>
      <c r="E44" s="3">
        <v>2172.79</v>
      </c>
      <c r="F44" s="3">
        <v>3250</v>
      </c>
    </row>
    <row r="45" spans="1:6" x14ac:dyDescent="0.25">
      <c r="A45" s="1" t="s">
        <v>2046</v>
      </c>
      <c r="B45" s="1" t="s">
        <v>656</v>
      </c>
      <c r="C45" s="3">
        <v>15.15</v>
      </c>
      <c r="D45" s="3">
        <v>0</v>
      </c>
      <c r="E45" s="3">
        <v>0</v>
      </c>
      <c r="F45" s="3">
        <v>0</v>
      </c>
    </row>
    <row r="46" spans="1:6" x14ac:dyDescent="0.25">
      <c r="A46" s="1" t="s">
        <v>2047</v>
      </c>
      <c r="B46" s="1" t="s">
        <v>424</v>
      </c>
      <c r="C46" s="3">
        <v>28540</v>
      </c>
      <c r="D46" s="3">
        <v>36000</v>
      </c>
      <c r="E46" s="3">
        <v>19426.599999999999</v>
      </c>
      <c r="F46" s="3">
        <v>30000</v>
      </c>
    </row>
    <row r="47" spans="1:6" x14ac:dyDescent="0.25">
      <c r="A47" s="1" t="s">
        <v>2048</v>
      </c>
      <c r="B47" s="1" t="s">
        <v>2049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 s="1" t="s">
        <v>2050</v>
      </c>
      <c r="B48" s="1" t="s">
        <v>426</v>
      </c>
      <c r="C48" s="3">
        <v>325</v>
      </c>
      <c r="D48" s="3">
        <v>400</v>
      </c>
      <c r="E48" s="3">
        <v>375</v>
      </c>
      <c r="F48" s="3">
        <v>500</v>
      </c>
    </row>
    <row r="49" spans="1:6" x14ac:dyDescent="0.25">
      <c r="A49" s="1" t="s">
        <v>2051</v>
      </c>
      <c r="B49" s="1" t="s">
        <v>1010</v>
      </c>
      <c r="C49" s="3">
        <v>1098.74</v>
      </c>
      <c r="D49" s="3">
        <v>1000</v>
      </c>
      <c r="E49" s="3">
        <v>640.24</v>
      </c>
      <c r="F49" s="3">
        <v>1000</v>
      </c>
    </row>
    <row r="50" spans="1:6" x14ac:dyDescent="0.25">
      <c r="A50" s="1" t="s">
        <v>2052</v>
      </c>
      <c r="B50" s="1" t="s">
        <v>2053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 s="1" t="s">
        <v>2054</v>
      </c>
      <c r="B51" s="1" t="s">
        <v>936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 s="1" t="s">
        <v>2055</v>
      </c>
      <c r="B52" s="1" t="s">
        <v>430</v>
      </c>
      <c r="C52" s="3">
        <v>860.66</v>
      </c>
      <c r="D52" s="3">
        <v>1000</v>
      </c>
      <c r="E52" s="3">
        <v>508.9</v>
      </c>
      <c r="F52" s="3">
        <v>1000</v>
      </c>
    </row>
    <row r="53" spans="1:6" x14ac:dyDescent="0.25">
      <c r="A53" s="1" t="s">
        <v>2056</v>
      </c>
      <c r="B53" s="1" t="s">
        <v>432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 s="1" t="s">
        <v>2057</v>
      </c>
      <c r="B54" s="1" t="s">
        <v>438</v>
      </c>
      <c r="C54" s="3">
        <v>1546.97</v>
      </c>
      <c r="D54" s="3">
        <v>3000</v>
      </c>
      <c r="E54" s="3">
        <v>830.8</v>
      </c>
      <c r="F54" s="3">
        <v>2000</v>
      </c>
    </row>
    <row r="55" spans="1:6" x14ac:dyDescent="0.25">
      <c r="A55" s="1" t="s">
        <v>2058</v>
      </c>
      <c r="B55" s="1" t="s">
        <v>846</v>
      </c>
      <c r="C55" s="3">
        <v>1306.27</v>
      </c>
      <c r="D55" s="3">
        <v>1500</v>
      </c>
      <c r="E55" s="3">
        <v>1142</v>
      </c>
      <c r="F55" s="3">
        <v>1500</v>
      </c>
    </row>
    <row r="56" spans="1:6" x14ac:dyDescent="0.25">
      <c r="A56" s="1" t="s">
        <v>2059</v>
      </c>
      <c r="B56" s="1" t="s">
        <v>440</v>
      </c>
      <c r="C56" s="3">
        <v>833.3</v>
      </c>
      <c r="D56" s="3">
        <v>500</v>
      </c>
      <c r="E56" s="3">
        <v>0</v>
      </c>
      <c r="F56" s="3">
        <v>500</v>
      </c>
    </row>
    <row r="57" spans="1:6" x14ac:dyDescent="0.25">
      <c r="A57" s="1" t="s">
        <v>2060</v>
      </c>
      <c r="B57" s="1" t="s">
        <v>442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 s="1" t="s">
        <v>2061</v>
      </c>
      <c r="B58" s="1" t="s">
        <v>492</v>
      </c>
      <c r="C58" s="3">
        <v>363.15</v>
      </c>
      <c r="D58" s="3">
        <v>650</v>
      </c>
      <c r="E58" s="3">
        <v>355.2</v>
      </c>
      <c r="F58" s="3">
        <v>500</v>
      </c>
    </row>
    <row r="59" spans="1:6" x14ac:dyDescent="0.25">
      <c r="A59" s="1" t="s">
        <v>2062</v>
      </c>
      <c r="B59" s="1" t="s">
        <v>814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 s="1" t="s">
        <v>2063</v>
      </c>
      <c r="B60" s="1" t="s">
        <v>444</v>
      </c>
      <c r="C60" s="3">
        <v>0</v>
      </c>
      <c r="D60" s="3">
        <v>100</v>
      </c>
      <c r="E60" s="3">
        <v>0</v>
      </c>
      <c r="F60" s="3">
        <v>100</v>
      </c>
    </row>
    <row r="61" spans="1:6" x14ac:dyDescent="0.25">
      <c r="A61" s="1" t="s">
        <v>2064</v>
      </c>
      <c r="B61" s="1" t="s">
        <v>1029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 s="1" t="s">
        <v>2065</v>
      </c>
      <c r="B62" s="1" t="s">
        <v>1098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 s="1" t="s">
        <v>2066</v>
      </c>
      <c r="B63" s="1" t="s">
        <v>582</v>
      </c>
      <c r="C63" s="3">
        <v>0</v>
      </c>
      <c r="D63" s="3">
        <v>2103</v>
      </c>
      <c r="E63" s="3">
        <v>2101.25</v>
      </c>
      <c r="F63" s="3">
        <v>0</v>
      </c>
    </row>
    <row r="64" spans="1:6" ht="15.75" thickBot="1" x14ac:dyDescent="0.3">
      <c r="A64" s="1" t="s">
        <v>2067</v>
      </c>
      <c r="B64" s="1" t="s">
        <v>1464</v>
      </c>
      <c r="C64" s="3">
        <v>0</v>
      </c>
      <c r="D64" s="3">
        <v>0</v>
      </c>
      <c r="E64" s="3">
        <v>0</v>
      </c>
      <c r="F64" s="3">
        <v>0</v>
      </c>
    </row>
    <row r="65" spans="1:6" ht="15.75" thickTop="1" x14ac:dyDescent="0.25">
      <c r="A65" s="69" t="s">
        <v>1471</v>
      </c>
      <c r="B65" s="68"/>
      <c r="C65" s="70">
        <v>280601.94</v>
      </c>
      <c r="D65" s="70">
        <v>363216</v>
      </c>
      <c r="E65" s="70">
        <v>245481.21</v>
      </c>
      <c r="F65" s="70">
        <f>SUM(F19:F64)</f>
        <v>379216</v>
      </c>
    </row>
    <row r="66" spans="1:6" ht="15.75" thickBot="1" x14ac:dyDescent="0.3">
      <c r="A66" s="67"/>
      <c r="B66" s="67"/>
      <c r="C66" s="67"/>
      <c r="D66" s="67"/>
      <c r="E66" s="67"/>
      <c r="F66" s="67"/>
    </row>
    <row r="67" spans="1:6" ht="16.5" thickTop="1" thickBot="1" x14ac:dyDescent="0.3">
      <c r="A67" s="73" t="s">
        <v>3448</v>
      </c>
      <c r="B67" s="73" t="s">
        <v>3448</v>
      </c>
      <c r="C67" s="74">
        <v>5077.4099999999744</v>
      </c>
      <c r="D67" s="74">
        <v>0</v>
      </c>
      <c r="E67" s="74">
        <v>-104109.79000000001</v>
      </c>
      <c r="F67" s="74">
        <f>SUM(F16-F65)</f>
        <v>0</v>
      </c>
    </row>
    <row r="68" spans="1:6" ht="15.75" thickTop="1" x14ac:dyDescent="0.25"/>
  </sheetData>
  <sheetProtection algorithmName="SHA-512" hashValue="OcqO6OjK58wsg7bRQyMvKsmT6dbaQk8w0N2LvHchh2y3fOS18BkM/6pOVUxk1jXhTNsbaVQqxldF8I56wmcYQQ==" saltValue="lKzB22vbj40x2t5l5uKImQ==" spinCount="100000" sheet="1" objects="1" scenario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2289-EAA2-41F6-A637-F0C82EC82163}">
  <sheetPr>
    <tabColor rgb="FFFFFF00"/>
  </sheetPr>
  <dimension ref="A1:F47"/>
  <sheetViews>
    <sheetView zoomScale="75" zoomScaleNormal="75" workbookViewId="0">
      <selection activeCell="H5" sqref="H5"/>
    </sheetView>
  </sheetViews>
  <sheetFormatPr defaultRowHeight="15" x14ac:dyDescent="0.25"/>
  <cols>
    <col min="1" max="1" width="25.140625" customWidth="1"/>
    <col min="2" max="2" width="32.7109375" bestFit="1" customWidth="1"/>
    <col min="3" max="3" width="18.85546875" customWidth="1"/>
    <col min="4" max="4" width="16.85546875" customWidth="1"/>
    <col min="5" max="5" width="19.28515625" customWidth="1"/>
    <col min="6" max="6" width="16.5703125" customWidth="1"/>
  </cols>
  <sheetData>
    <row r="1" spans="1:6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</row>
    <row r="2" spans="1:6" x14ac:dyDescent="0.25">
      <c r="A2" s="72" t="s">
        <v>3449</v>
      </c>
      <c r="B2" s="71"/>
      <c r="C2" s="71"/>
      <c r="D2" s="71"/>
      <c r="E2" s="71"/>
      <c r="F2" s="71"/>
    </row>
    <row r="3" spans="1:6" ht="14.45" customHeight="1" x14ac:dyDescent="0.25">
      <c r="A3" s="72" t="s">
        <v>2</v>
      </c>
      <c r="B3" s="71"/>
      <c r="C3" s="71"/>
      <c r="D3" s="71"/>
      <c r="E3" s="71"/>
      <c r="F3" s="71"/>
    </row>
    <row r="4" spans="1:6" x14ac:dyDescent="0.25">
      <c r="A4" s="1" t="s">
        <v>2068</v>
      </c>
      <c r="B4" s="1" t="s">
        <v>3450</v>
      </c>
      <c r="C4" s="3">
        <v>455105.85</v>
      </c>
      <c r="D4" s="3">
        <v>478751</v>
      </c>
      <c r="E4" s="3">
        <v>487645.44</v>
      </c>
      <c r="F4" s="3">
        <v>508118</v>
      </c>
    </row>
    <row r="5" spans="1:6" x14ac:dyDescent="0.25">
      <c r="A5" s="1" t="s">
        <v>2069</v>
      </c>
      <c r="B5" s="1" t="s">
        <v>5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 s="1" t="s">
        <v>2070</v>
      </c>
      <c r="B6" s="1" t="s">
        <v>7</v>
      </c>
      <c r="C6" s="3">
        <v>0</v>
      </c>
      <c r="D6" s="3">
        <v>0</v>
      </c>
      <c r="E6" s="3">
        <v>0</v>
      </c>
      <c r="F6" s="3">
        <v>0</v>
      </c>
    </row>
    <row r="7" spans="1:6" ht="14.45" customHeight="1" x14ac:dyDescent="0.25">
      <c r="A7" s="1" t="s">
        <v>2071</v>
      </c>
      <c r="B7" s="1" t="s">
        <v>11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 s="1" t="s">
        <v>2072</v>
      </c>
      <c r="B8" s="1" t="s">
        <v>13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 s="1" t="s">
        <v>2073</v>
      </c>
      <c r="B9" s="1" t="s">
        <v>17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 s="1" t="s">
        <v>3682</v>
      </c>
      <c r="B10" s="1" t="s">
        <v>1760</v>
      </c>
      <c r="C10" s="3">
        <v>0</v>
      </c>
      <c r="D10" s="3">
        <v>0</v>
      </c>
      <c r="E10" s="3">
        <v>323.3</v>
      </c>
      <c r="F10" s="3">
        <v>0</v>
      </c>
    </row>
    <row r="11" spans="1:6" x14ac:dyDescent="0.25">
      <c r="A11" s="1" t="s">
        <v>2074</v>
      </c>
      <c r="B11" s="1" t="s">
        <v>76</v>
      </c>
      <c r="C11" s="3">
        <v>2786.67</v>
      </c>
      <c r="D11" s="3">
        <v>1255</v>
      </c>
      <c r="E11" s="3">
        <v>2758.54</v>
      </c>
      <c r="F11" s="3">
        <v>1032</v>
      </c>
    </row>
    <row r="12" spans="1:6" x14ac:dyDescent="0.25">
      <c r="A12" s="1" t="s">
        <v>2075</v>
      </c>
      <c r="B12" s="1" t="s">
        <v>2076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1" t="s">
        <v>3451</v>
      </c>
      <c r="B13" s="1" t="s">
        <v>2535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 s="1" t="s">
        <v>2077</v>
      </c>
      <c r="B14" s="1" t="s">
        <v>212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 s="1" t="s">
        <v>2078</v>
      </c>
      <c r="B15" s="1" t="s">
        <v>253</v>
      </c>
      <c r="C15" s="3">
        <v>0</v>
      </c>
      <c r="D15" s="3">
        <v>0</v>
      </c>
      <c r="E15" s="3">
        <v>0</v>
      </c>
      <c r="F15" s="3">
        <v>0</v>
      </c>
    </row>
    <row r="16" spans="1:6" ht="15.75" thickBot="1" x14ac:dyDescent="0.3">
      <c r="A16" s="1" t="s">
        <v>2079</v>
      </c>
      <c r="B16" s="1" t="s">
        <v>255</v>
      </c>
      <c r="C16" s="3">
        <v>0</v>
      </c>
      <c r="D16" s="3">
        <v>0</v>
      </c>
      <c r="E16" s="3">
        <v>0</v>
      </c>
      <c r="F16" s="3">
        <v>0</v>
      </c>
    </row>
    <row r="17" spans="1:6" ht="15.75" thickTop="1" x14ac:dyDescent="0.25">
      <c r="A17" s="69" t="s">
        <v>371</v>
      </c>
      <c r="B17" s="68"/>
      <c r="C17" s="70">
        <v>457892.51999999996</v>
      </c>
      <c r="D17" s="70">
        <v>480006</v>
      </c>
      <c r="E17" s="70">
        <v>490727.27999999997</v>
      </c>
      <c r="F17" s="70">
        <f>SUM(F4:F16)</f>
        <v>509150</v>
      </c>
    </row>
    <row r="18" spans="1:6" x14ac:dyDescent="0.25">
      <c r="A18" s="67"/>
      <c r="B18" s="67"/>
      <c r="C18" s="67"/>
      <c r="D18" s="67"/>
      <c r="E18" s="67"/>
      <c r="F18" s="67"/>
    </row>
    <row r="19" spans="1:6" x14ac:dyDescent="0.25">
      <c r="A19" s="72" t="s">
        <v>372</v>
      </c>
      <c r="B19" s="71"/>
      <c r="C19" s="71"/>
      <c r="D19" s="71"/>
      <c r="E19" s="71"/>
      <c r="F19" s="71"/>
    </row>
    <row r="20" spans="1:6" x14ac:dyDescent="0.25">
      <c r="A20" s="1" t="s">
        <v>2080</v>
      </c>
      <c r="B20" s="1" t="s">
        <v>2081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 s="1" t="s">
        <v>2082</v>
      </c>
      <c r="B21" s="1" t="s">
        <v>458</v>
      </c>
      <c r="C21" s="3">
        <v>21182</v>
      </c>
      <c r="D21" s="3">
        <v>23938</v>
      </c>
      <c r="E21" s="3">
        <v>0</v>
      </c>
      <c r="F21" s="3">
        <v>25406</v>
      </c>
    </row>
    <row r="22" spans="1:6" x14ac:dyDescent="0.25">
      <c r="A22" s="1" t="s">
        <v>2083</v>
      </c>
      <c r="B22" s="1" t="s">
        <v>424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 s="1" t="s">
        <v>2084</v>
      </c>
      <c r="B23" s="1" t="s">
        <v>580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1" t="s">
        <v>2085</v>
      </c>
      <c r="B24" s="1" t="s">
        <v>2086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 s="1" t="s">
        <v>2087</v>
      </c>
      <c r="B25" s="1" t="s">
        <v>2088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 s="1" t="s">
        <v>2089</v>
      </c>
      <c r="B26" s="1" t="s">
        <v>2090</v>
      </c>
      <c r="C26" s="3">
        <v>59252</v>
      </c>
      <c r="D26" s="3">
        <v>59252</v>
      </c>
      <c r="E26" s="3">
        <v>34616.1</v>
      </c>
      <c r="F26" s="3">
        <v>60000</v>
      </c>
    </row>
    <row r="27" spans="1:6" x14ac:dyDescent="0.25">
      <c r="A27" s="1" t="s">
        <v>2091</v>
      </c>
      <c r="B27" s="1" t="s">
        <v>2092</v>
      </c>
      <c r="C27" s="3">
        <v>1500</v>
      </c>
      <c r="D27" s="3">
        <v>1500</v>
      </c>
      <c r="E27" s="3">
        <v>1125</v>
      </c>
      <c r="F27" s="3">
        <v>1500</v>
      </c>
    </row>
    <row r="28" spans="1:6" x14ac:dyDescent="0.25">
      <c r="A28" s="1" t="s">
        <v>2093</v>
      </c>
      <c r="B28" s="1" t="s">
        <v>2094</v>
      </c>
      <c r="C28" s="3">
        <v>18918</v>
      </c>
      <c r="D28" s="3">
        <v>18918</v>
      </c>
      <c r="E28" s="3">
        <v>14188.5</v>
      </c>
      <c r="F28" s="3">
        <v>20000</v>
      </c>
    </row>
    <row r="29" spans="1:6" x14ac:dyDescent="0.25">
      <c r="A29" s="1" t="s">
        <v>2095</v>
      </c>
      <c r="B29" s="1" t="s">
        <v>2096</v>
      </c>
      <c r="C29" s="3">
        <v>12000</v>
      </c>
      <c r="D29" s="3">
        <v>21000</v>
      </c>
      <c r="E29" s="3">
        <v>15750</v>
      </c>
      <c r="F29" s="3">
        <v>22000</v>
      </c>
    </row>
    <row r="30" spans="1:6" x14ac:dyDescent="0.25">
      <c r="A30" s="1" t="s">
        <v>2097</v>
      </c>
      <c r="B30" s="1" t="s">
        <v>2098</v>
      </c>
      <c r="C30" s="3">
        <v>33456</v>
      </c>
      <c r="D30" s="3">
        <v>36000</v>
      </c>
      <c r="E30" s="3">
        <v>36000</v>
      </c>
      <c r="F30" s="3">
        <v>37000</v>
      </c>
    </row>
    <row r="31" spans="1:6" x14ac:dyDescent="0.25">
      <c r="A31" s="1" t="s">
        <v>2099</v>
      </c>
      <c r="B31" s="1" t="s">
        <v>2100</v>
      </c>
      <c r="C31" s="3">
        <v>9926</v>
      </c>
      <c r="D31" s="3">
        <v>9926</v>
      </c>
      <c r="E31" s="3">
        <v>7444.5</v>
      </c>
      <c r="F31" s="3">
        <v>11000</v>
      </c>
    </row>
    <row r="32" spans="1:6" x14ac:dyDescent="0.25">
      <c r="A32" s="1" t="s">
        <v>2101</v>
      </c>
      <c r="B32" s="1" t="s">
        <v>2102</v>
      </c>
      <c r="C32" s="3">
        <v>22800</v>
      </c>
      <c r="D32" s="3">
        <v>22800</v>
      </c>
      <c r="E32" s="3">
        <v>22800</v>
      </c>
      <c r="F32" s="3">
        <v>24000</v>
      </c>
    </row>
    <row r="33" spans="1:6" x14ac:dyDescent="0.25">
      <c r="A33" s="1" t="s">
        <v>2103</v>
      </c>
      <c r="B33" s="1" t="s">
        <v>2104</v>
      </c>
      <c r="C33" s="3">
        <v>21862</v>
      </c>
      <c r="D33" s="3">
        <v>21862</v>
      </c>
      <c r="E33" s="3">
        <v>16396.5</v>
      </c>
      <c r="F33" s="3">
        <v>23000</v>
      </c>
    </row>
    <row r="34" spans="1:6" x14ac:dyDescent="0.25">
      <c r="A34" s="1" t="s">
        <v>2105</v>
      </c>
      <c r="B34" s="1" t="s">
        <v>2106</v>
      </c>
      <c r="C34" s="3">
        <v>18446</v>
      </c>
      <c r="D34" s="3">
        <v>18446</v>
      </c>
      <c r="E34" s="3">
        <v>13834.5</v>
      </c>
      <c r="F34" s="3">
        <v>20000</v>
      </c>
    </row>
    <row r="35" spans="1:6" x14ac:dyDescent="0.25">
      <c r="A35" s="1" t="s">
        <v>2107</v>
      </c>
      <c r="B35" s="1" t="s">
        <v>2108</v>
      </c>
      <c r="C35" s="3">
        <v>8500</v>
      </c>
      <c r="D35" s="3">
        <v>8500</v>
      </c>
      <c r="E35" s="3">
        <v>0</v>
      </c>
      <c r="F35" s="3">
        <v>8500</v>
      </c>
    </row>
    <row r="36" spans="1:6" x14ac:dyDescent="0.25">
      <c r="A36" s="1" t="s">
        <v>2109</v>
      </c>
      <c r="B36" s="1" t="s">
        <v>2110</v>
      </c>
      <c r="C36" s="3">
        <v>21629</v>
      </c>
      <c r="D36" s="3">
        <v>21629</v>
      </c>
      <c r="E36" s="3">
        <v>21629</v>
      </c>
      <c r="F36" s="3">
        <v>23000</v>
      </c>
    </row>
    <row r="37" spans="1:6" x14ac:dyDescent="0.25">
      <c r="A37" s="1" t="s">
        <v>2111</v>
      </c>
      <c r="B37" s="1" t="s">
        <v>2112</v>
      </c>
      <c r="C37" s="3">
        <v>78550</v>
      </c>
      <c r="D37" s="3">
        <v>82500</v>
      </c>
      <c r="E37" s="3">
        <v>82500</v>
      </c>
      <c r="F37" s="3">
        <v>84000</v>
      </c>
    </row>
    <row r="38" spans="1:6" x14ac:dyDescent="0.25">
      <c r="A38" s="1" t="s">
        <v>2113</v>
      </c>
      <c r="B38" s="1" t="s">
        <v>1335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 s="1" t="s">
        <v>2114</v>
      </c>
      <c r="B39" s="1" t="s">
        <v>582</v>
      </c>
      <c r="C39" s="3">
        <v>0</v>
      </c>
      <c r="D39" s="3">
        <v>27500</v>
      </c>
      <c r="E39" s="3">
        <v>10000</v>
      </c>
      <c r="F39" s="3">
        <v>0</v>
      </c>
    </row>
    <row r="40" spans="1:6" x14ac:dyDescent="0.25">
      <c r="A40" s="1" t="s">
        <v>2115</v>
      </c>
      <c r="B40" s="1" t="s">
        <v>2116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 s="1" t="s">
        <v>2117</v>
      </c>
      <c r="B41" s="1" t="s">
        <v>2118</v>
      </c>
      <c r="C41" s="3">
        <v>85000</v>
      </c>
      <c r="D41" s="3">
        <v>85000</v>
      </c>
      <c r="E41" s="3">
        <v>80750</v>
      </c>
      <c r="F41" s="3">
        <v>85000</v>
      </c>
    </row>
    <row r="42" spans="1:6" x14ac:dyDescent="0.25">
      <c r="A42" s="1" t="s">
        <v>2119</v>
      </c>
      <c r="B42" s="1" t="s">
        <v>2120</v>
      </c>
      <c r="C42" s="3">
        <v>0</v>
      </c>
      <c r="D42" s="3">
        <v>21235</v>
      </c>
      <c r="E42" s="3">
        <v>0</v>
      </c>
      <c r="F42" s="3">
        <v>64744</v>
      </c>
    </row>
    <row r="43" spans="1:6" x14ac:dyDescent="0.25">
      <c r="A43" s="1" t="s">
        <v>2121</v>
      </c>
      <c r="B43" s="1" t="s">
        <v>2122</v>
      </c>
      <c r="C43" s="3">
        <v>0</v>
      </c>
      <c r="D43" s="3">
        <v>0</v>
      </c>
      <c r="E43" s="3">
        <v>0</v>
      </c>
      <c r="F43" s="3">
        <v>0</v>
      </c>
    </row>
    <row r="44" spans="1:6" ht="15.75" thickBot="1" x14ac:dyDescent="0.3">
      <c r="A44" s="1" t="s">
        <v>3452</v>
      </c>
      <c r="B44" s="1" t="s">
        <v>1637</v>
      </c>
      <c r="C44" s="3">
        <v>0</v>
      </c>
      <c r="D44" s="3">
        <v>0</v>
      </c>
      <c r="E44" s="3">
        <v>0</v>
      </c>
      <c r="F44" s="3">
        <v>0</v>
      </c>
    </row>
    <row r="45" spans="1:6" ht="15.75" thickTop="1" x14ac:dyDescent="0.25">
      <c r="A45" s="69" t="s">
        <v>1471</v>
      </c>
      <c r="B45" s="68"/>
      <c r="C45" s="70">
        <v>413021</v>
      </c>
      <c r="D45" s="70">
        <v>480006</v>
      </c>
      <c r="E45" s="70">
        <v>357034.1</v>
      </c>
      <c r="F45" s="70">
        <f>SUM(F20:F44)</f>
        <v>509150</v>
      </c>
    </row>
    <row r="46" spans="1:6" ht="15.75" thickBot="1" x14ac:dyDescent="0.3">
      <c r="A46" s="67"/>
      <c r="B46" s="67"/>
      <c r="C46" s="67"/>
      <c r="D46" s="67"/>
      <c r="E46" s="67"/>
      <c r="F46" s="67"/>
    </row>
    <row r="47" spans="1:6" ht="16.5" thickTop="1" thickBot="1" x14ac:dyDescent="0.3">
      <c r="A47" s="73" t="s">
        <v>3453</v>
      </c>
      <c r="B47" s="73" t="s">
        <v>3453</v>
      </c>
      <c r="C47" s="74">
        <v>44871.51999999996</v>
      </c>
      <c r="D47" s="74">
        <v>0</v>
      </c>
      <c r="E47" s="74">
        <v>133693.18</v>
      </c>
      <c r="F47" s="74">
        <f>SUM(F17-F45)</f>
        <v>0</v>
      </c>
    </row>
  </sheetData>
  <sheetProtection algorithmName="SHA-512" hashValue="ok4clJH0f1rcH+iI5rf1fGjXoYu/xu5CyGOqCOnPheyM7LvtyVeE84yS5RUdqzwWwTVwuUT7kQEfe/o+WrkjJA==" saltValue="fa4uhuKb9T3b+JoGSKEG/w==" spinCount="100000" sheet="1" objects="1" scenario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9C2E-2F7F-4011-AF1D-EE062AE015B6}">
  <sheetPr>
    <tabColor rgb="FFFFFF00"/>
  </sheetPr>
  <dimension ref="A1:G19"/>
  <sheetViews>
    <sheetView zoomScale="75" zoomScaleNormal="75" workbookViewId="0">
      <selection activeCell="O15" sqref="O15"/>
    </sheetView>
  </sheetViews>
  <sheetFormatPr defaultRowHeight="15" x14ac:dyDescent="0.25"/>
  <cols>
    <col min="1" max="1" width="24" customWidth="1"/>
    <col min="2" max="2" width="32.7109375" bestFit="1" customWidth="1"/>
    <col min="3" max="3" width="19.85546875" customWidth="1"/>
    <col min="4" max="4" width="17.85546875" customWidth="1"/>
    <col min="5" max="5" width="19.5703125" customWidth="1"/>
    <col min="6" max="6" width="16.85546875" customWidth="1"/>
  </cols>
  <sheetData>
    <row r="1" spans="1:7" ht="27.95" customHeight="1" x14ac:dyDescent="0.25">
      <c r="A1" s="59" t="s">
        <v>0</v>
      </c>
      <c r="B1" s="59" t="s">
        <v>1</v>
      </c>
      <c r="C1" s="60" t="s">
        <v>3657</v>
      </c>
      <c r="D1" s="60" t="s">
        <v>3658</v>
      </c>
      <c r="E1" s="60" t="s">
        <v>3674</v>
      </c>
      <c r="F1" s="60" t="s">
        <v>3659</v>
      </c>
      <c r="G1" s="2"/>
    </row>
    <row r="2" spans="1:7" x14ac:dyDescent="0.25">
      <c r="A2" s="72" t="s">
        <v>3454</v>
      </c>
      <c r="B2" s="71"/>
      <c r="C2" s="71"/>
      <c r="D2" s="71"/>
      <c r="E2" s="71"/>
      <c r="F2" s="71"/>
      <c r="G2" s="2"/>
    </row>
    <row r="3" spans="1:7" x14ac:dyDescent="0.25">
      <c r="A3" s="72" t="s">
        <v>2</v>
      </c>
      <c r="B3" s="71"/>
      <c r="C3" s="71"/>
      <c r="D3" s="71"/>
      <c r="E3" s="71"/>
      <c r="F3" s="71"/>
      <c r="G3" s="2"/>
    </row>
    <row r="4" spans="1:7" x14ac:dyDescent="0.25">
      <c r="A4" s="1" t="s">
        <v>2123</v>
      </c>
      <c r="B4" s="1" t="s">
        <v>166</v>
      </c>
      <c r="C4" s="3">
        <v>0</v>
      </c>
      <c r="D4" s="3">
        <v>0</v>
      </c>
      <c r="E4" s="3">
        <v>0</v>
      </c>
      <c r="F4" s="3">
        <v>0</v>
      </c>
    </row>
    <row r="5" spans="1:7" x14ac:dyDescent="0.25">
      <c r="A5" s="1" t="s">
        <v>2124</v>
      </c>
      <c r="B5" s="1" t="s">
        <v>2125</v>
      </c>
      <c r="C5" s="3">
        <v>12376.81</v>
      </c>
      <c r="D5" s="3">
        <v>12374</v>
      </c>
      <c r="E5" s="3">
        <v>0</v>
      </c>
      <c r="F5" s="3">
        <v>12573</v>
      </c>
    </row>
    <row r="6" spans="1:7" x14ac:dyDescent="0.25">
      <c r="A6" s="1" t="s">
        <v>2126</v>
      </c>
      <c r="B6" s="1" t="s">
        <v>253</v>
      </c>
      <c r="C6" s="3">
        <v>0</v>
      </c>
      <c r="D6" s="3">
        <v>30126</v>
      </c>
      <c r="E6" s="3">
        <v>0</v>
      </c>
      <c r="F6" s="3">
        <v>0</v>
      </c>
    </row>
    <row r="7" spans="1:7" ht="15.75" thickBot="1" x14ac:dyDescent="0.3">
      <c r="A7" s="1" t="s">
        <v>2127</v>
      </c>
      <c r="B7" s="1" t="s">
        <v>255</v>
      </c>
      <c r="C7" s="3">
        <v>0</v>
      </c>
      <c r="D7" s="3">
        <v>0</v>
      </c>
      <c r="E7" s="3">
        <v>0</v>
      </c>
      <c r="F7" s="3">
        <v>0</v>
      </c>
    </row>
    <row r="8" spans="1:7" ht="15.75" thickTop="1" x14ac:dyDescent="0.25">
      <c r="A8" s="69" t="s">
        <v>371</v>
      </c>
      <c r="B8" s="68"/>
      <c r="C8" s="70">
        <v>12376.81</v>
      </c>
      <c r="D8" s="70">
        <v>42500</v>
      </c>
      <c r="E8" s="70">
        <v>0</v>
      </c>
      <c r="F8" s="70">
        <f>SUM(F4:F7)</f>
        <v>12573</v>
      </c>
    </row>
    <row r="9" spans="1:7" x14ac:dyDescent="0.25">
      <c r="A9" s="67"/>
      <c r="B9" s="67"/>
      <c r="C9" s="67"/>
      <c r="D9" s="67"/>
      <c r="E9" s="67"/>
      <c r="F9" s="67"/>
    </row>
    <row r="10" spans="1:7" x14ac:dyDescent="0.25">
      <c r="A10" s="72" t="s">
        <v>372</v>
      </c>
      <c r="B10" s="71"/>
      <c r="C10" s="71"/>
      <c r="D10" s="71"/>
      <c r="E10" s="71"/>
      <c r="F10" s="71"/>
    </row>
    <row r="11" spans="1:7" x14ac:dyDescent="0.25">
      <c r="A11" s="1" t="s">
        <v>2128</v>
      </c>
      <c r="B11" s="1" t="s">
        <v>778</v>
      </c>
      <c r="C11" s="3">
        <v>0</v>
      </c>
      <c r="D11" s="3">
        <v>0</v>
      </c>
      <c r="E11" s="3">
        <v>0</v>
      </c>
      <c r="F11" s="3">
        <v>0</v>
      </c>
    </row>
    <row r="12" spans="1:7" x14ac:dyDescent="0.25">
      <c r="A12" s="1" t="s">
        <v>2129</v>
      </c>
      <c r="B12" s="1" t="s">
        <v>780</v>
      </c>
      <c r="C12" s="3">
        <v>2638.69</v>
      </c>
      <c r="D12" s="3">
        <v>2500</v>
      </c>
      <c r="E12" s="3">
        <v>612.5</v>
      </c>
      <c r="F12" s="3">
        <v>2573</v>
      </c>
    </row>
    <row r="13" spans="1:7" x14ac:dyDescent="0.25">
      <c r="A13" s="1" t="s">
        <v>2130</v>
      </c>
      <c r="B13" s="1" t="s">
        <v>456</v>
      </c>
      <c r="C13" s="3">
        <v>0</v>
      </c>
      <c r="D13" s="3">
        <v>0</v>
      </c>
      <c r="E13" s="3">
        <v>0</v>
      </c>
      <c r="F13" s="3">
        <v>0</v>
      </c>
    </row>
    <row r="14" spans="1:7" x14ac:dyDescent="0.25">
      <c r="A14" s="1" t="s">
        <v>2131</v>
      </c>
      <c r="B14" s="1" t="s">
        <v>424</v>
      </c>
      <c r="C14" s="3">
        <v>0</v>
      </c>
      <c r="D14" s="3">
        <v>40000</v>
      </c>
      <c r="E14" s="3">
        <v>33310.870000000003</v>
      </c>
      <c r="F14" s="3">
        <v>5000</v>
      </c>
    </row>
    <row r="15" spans="1:7" ht="15.75" thickBot="1" x14ac:dyDescent="0.3">
      <c r="A15" s="1" t="s">
        <v>2132</v>
      </c>
      <c r="B15" s="1" t="s">
        <v>444</v>
      </c>
      <c r="C15" s="3">
        <v>0</v>
      </c>
      <c r="D15" s="3">
        <v>0</v>
      </c>
      <c r="E15" s="3">
        <v>0</v>
      </c>
      <c r="F15" s="3">
        <v>5000</v>
      </c>
    </row>
    <row r="16" spans="1:7" ht="15.75" thickTop="1" x14ac:dyDescent="0.25">
      <c r="A16" s="69" t="s">
        <v>1471</v>
      </c>
      <c r="B16" s="68"/>
      <c r="C16" s="70">
        <v>2638.69</v>
      </c>
      <c r="D16" s="70">
        <v>42500</v>
      </c>
      <c r="E16" s="70">
        <v>33923.370000000003</v>
      </c>
      <c r="F16" s="70">
        <f>SUM(F11:F15)</f>
        <v>12573</v>
      </c>
    </row>
    <row r="17" spans="1:6" ht="15.75" thickBot="1" x14ac:dyDescent="0.3">
      <c r="A17" s="67"/>
      <c r="B17" s="67"/>
      <c r="C17" s="67"/>
      <c r="D17" s="67"/>
      <c r="E17" s="67"/>
      <c r="F17" s="67"/>
    </row>
    <row r="18" spans="1:6" ht="16.5" thickTop="1" thickBot="1" x14ac:dyDescent="0.3">
      <c r="A18" s="73" t="s">
        <v>3455</v>
      </c>
      <c r="B18" s="73" t="s">
        <v>3455</v>
      </c>
      <c r="C18" s="74">
        <v>9738.119999999999</v>
      </c>
      <c r="D18" s="74">
        <v>0</v>
      </c>
      <c r="E18" s="74">
        <v>-33923.370000000003</v>
      </c>
      <c r="F18" s="74">
        <f>SUM(F8-F16)</f>
        <v>0</v>
      </c>
    </row>
    <row r="19" spans="1:6" ht="15.75" thickTop="1" x14ac:dyDescent="0.25"/>
  </sheetData>
  <sheetProtection algorithmName="SHA-512" hashValue="2aL8xieKSGHAH2V/h4E/qPuSK3GrqQCzRIG1ln/I2erq+IsCstwRw6ymEvNUlG6ihiO8mebuHCel8WdNYZVf5Q==" saltValue="TAuMz81jlxQhvGgfV8hQF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Fund Compilaton</vt:lpstr>
      <vt:lpstr>General Fund</vt:lpstr>
      <vt:lpstr>Road Patrol</vt:lpstr>
      <vt:lpstr>Parks Fund</vt:lpstr>
      <vt:lpstr>Law Enforcement Fund</vt:lpstr>
      <vt:lpstr>RRP Fund</vt:lpstr>
      <vt:lpstr>Friend of Court Fund</vt:lpstr>
      <vt:lpstr>Council on Aging Fund</vt:lpstr>
      <vt:lpstr>Hollister Senior Center Fund</vt:lpstr>
      <vt:lpstr>Materials Management</vt:lpstr>
      <vt:lpstr>Economic Development Fund</vt:lpstr>
      <vt:lpstr>Building Inspection Fund</vt:lpstr>
      <vt:lpstr>911 Fund</vt:lpstr>
      <vt:lpstr>ROD Automation Fund</vt:lpstr>
      <vt:lpstr>Disaster Contingency Fund</vt:lpstr>
      <vt:lpstr>Indigent Defense Fund</vt:lpstr>
      <vt:lpstr>911 Wireless Fund</vt:lpstr>
      <vt:lpstr>Concealed Pistol Fund</vt:lpstr>
      <vt:lpstr>Local Officers Training Fund</vt:lpstr>
      <vt:lpstr>Drug Law Enforcement Fund</vt:lpstr>
      <vt:lpstr>Law Library Fund</vt:lpstr>
      <vt:lpstr>Library Fund</vt:lpstr>
      <vt:lpstr>Crime Victims Rights Fund</vt:lpstr>
      <vt:lpstr>Sterlization Fund</vt:lpstr>
      <vt:lpstr>Secondary Rd Fund</vt:lpstr>
      <vt:lpstr>CDBG Housing Fund</vt:lpstr>
      <vt:lpstr>Opioid Settlement Fund</vt:lpstr>
      <vt:lpstr>Criminal Justice Training Fund</vt:lpstr>
      <vt:lpstr>Accreditation Grant Fund</vt:lpstr>
      <vt:lpstr>Child Care Fund</vt:lpstr>
      <vt:lpstr>Soldiers Relief Fund</vt:lpstr>
      <vt:lpstr>Marriage Counseling Fund</vt:lpstr>
      <vt:lpstr>General Debt Service Fund</vt:lpstr>
      <vt:lpstr>Capital Improvements Funds</vt:lpstr>
      <vt:lpstr>Other County Property Fund</vt:lpstr>
      <vt:lpstr>Capital Improv Misc Fund</vt:lpstr>
      <vt:lpstr>Building Authority Fund</vt:lpstr>
      <vt:lpstr>Ambulance Fund</vt:lpstr>
      <vt:lpstr>Soc Security Inmate Fund</vt:lpstr>
      <vt:lpstr>Treasurer's Unrestricted Fund</vt:lpstr>
      <vt:lpstr>Treasurer's Admin Fund</vt:lpstr>
      <vt:lpstr>DHS Building Fund</vt:lpstr>
      <vt:lpstr>Land Bank Fund</vt:lpstr>
      <vt:lpstr>Commissary Fund</vt:lpstr>
      <vt:lpstr>Information Services Fund</vt:lpstr>
      <vt:lpstr>Employee Benefit Fund</vt:lpstr>
      <vt:lpstr>Retiree Health Ins Fund</vt:lpstr>
      <vt:lpstr>Transportation Millage Fund</vt:lpstr>
      <vt:lpstr>Wolf Lake Level Fund</vt:lpstr>
      <vt:lpstr>Big Star Lake Level Fund</vt:lpstr>
      <vt:lpstr>Wolf Lake Bond Debt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McCarver</dc:creator>
  <cp:lastModifiedBy>Michael Flees</cp:lastModifiedBy>
  <cp:lastPrinted>2025-11-21T15:30:13Z</cp:lastPrinted>
  <dcterms:created xsi:type="dcterms:W3CDTF">2022-10-05T19:39:53Z</dcterms:created>
  <dcterms:modified xsi:type="dcterms:W3CDTF">2025-12-02T19:08:24Z</dcterms:modified>
</cp:coreProperties>
</file>